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7"/>
  </bookViews>
  <sheets>
    <sheet name="1月" sheetId="1" r:id="rId1"/>
    <sheet name="2月 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<sst xmlns="http://schemas.openxmlformats.org/spreadsheetml/2006/main" count="383" uniqueCount="60">
  <si>
    <r>
      <t>附件4：</t>
    </r>
    <r>
      <rPr>
        <sz val="18"/>
        <rFont val="黑体"/>
        <family val="3"/>
      </rPr>
      <t xml:space="preserve">           2019年1月全市交通运输系统安全生产行政执法工作情况统计表</t>
    </r>
  </si>
  <si>
    <t>填报单位（盖章）：                       负责人签字：                填表人：                         填报日期：    年   月   日</t>
  </si>
  <si>
    <t>部门</t>
  </si>
  <si>
    <t>立案情况</t>
  </si>
  <si>
    <t>行政处罚（罚款以万元计）</t>
  </si>
  <si>
    <t>其他重大处罚</t>
  </si>
  <si>
    <t>责任追究</t>
  </si>
  <si>
    <t>曝光</t>
  </si>
  <si>
    <t>执法检查企业数</t>
  </si>
  <si>
    <t>立案总数</t>
  </si>
  <si>
    <t>事前立案数</t>
  </si>
  <si>
    <t>事故立案数</t>
  </si>
  <si>
    <t>事前立案数占立案总数比例（%）</t>
  </si>
  <si>
    <t>事故立案数占立案总数比例（%）</t>
  </si>
  <si>
    <t>事前立案数占实际检查企业总数比例（%）</t>
  </si>
  <si>
    <t>罚款金额总数</t>
  </si>
  <si>
    <t>事前处罚罚款金额</t>
  </si>
  <si>
    <t>事故处罚罚款金额</t>
  </si>
  <si>
    <t>事前处罚罚款金额占罚款金额总数比例（%）</t>
  </si>
  <si>
    <t>事故处罚罚款金额占罚款金额总数比例（%）</t>
  </si>
  <si>
    <t>暂扣或者吊销许可证照件数</t>
  </si>
  <si>
    <t>责令停产停业整顿项目数</t>
  </si>
  <si>
    <t>提请关闭企业数</t>
  </si>
  <si>
    <t>党政纪处分</t>
  </si>
  <si>
    <t>追究刑事责任</t>
  </si>
  <si>
    <t>曝光次数</t>
  </si>
  <si>
    <t>曝光企业数</t>
  </si>
  <si>
    <t>公职人员</t>
  </si>
  <si>
    <t>企业人员</t>
  </si>
  <si>
    <t>苏州市      交通运输局</t>
  </si>
  <si>
    <t>张家港市</t>
  </si>
  <si>
    <t>常熟市</t>
  </si>
  <si>
    <t>太仓市</t>
  </si>
  <si>
    <t>昆山市</t>
  </si>
  <si>
    <t>吴江区</t>
  </si>
  <si>
    <t>吴中区</t>
  </si>
  <si>
    <t>相城区</t>
  </si>
  <si>
    <t>高新区</t>
  </si>
  <si>
    <t>总计</t>
  </si>
  <si>
    <t>1-x月</t>
  </si>
  <si>
    <t>公路</t>
  </si>
  <si>
    <t>质监</t>
  </si>
  <si>
    <t>市航道处</t>
  </si>
  <si>
    <t>市运管处</t>
  </si>
  <si>
    <t>市海事局</t>
  </si>
  <si>
    <t>客管处</t>
  </si>
  <si>
    <r>
      <t>附件4：</t>
    </r>
    <r>
      <rPr>
        <sz val="18"/>
        <rFont val="黑体"/>
        <family val="3"/>
      </rPr>
      <t xml:space="preserve">           2019年2月全市交通运输系统安全生产行政执法工作情况统计表</t>
    </r>
  </si>
  <si>
    <r>
      <t>附件4：</t>
    </r>
    <r>
      <rPr>
        <sz val="18"/>
        <rFont val="黑体"/>
        <family val="3"/>
      </rPr>
      <t xml:space="preserve">           2019年3月全市交通运输系统安全生产行政执法工作情况统计表</t>
    </r>
  </si>
  <si>
    <r>
      <t>附件4：</t>
    </r>
    <r>
      <rPr>
        <sz val="18"/>
        <rFont val="黑体"/>
        <family val="3"/>
      </rPr>
      <t xml:space="preserve">           2019年4月全市交通运输系统安全生产行政执法工作情况统计表</t>
    </r>
  </si>
  <si>
    <r>
      <t>附件4：</t>
    </r>
    <r>
      <rPr>
        <sz val="18"/>
        <rFont val="黑体"/>
        <family val="3"/>
      </rPr>
      <t xml:space="preserve">           2019年5月全市交通运输系统安全生产行政执法工作情况统计表</t>
    </r>
  </si>
  <si>
    <r>
      <t>附件4：</t>
    </r>
    <r>
      <rPr>
        <sz val="18"/>
        <rFont val="黑体"/>
        <family val="3"/>
      </rPr>
      <t xml:space="preserve">           2019年6月全市交通运输系统安全生产行政执法工作情况统计表</t>
    </r>
  </si>
  <si>
    <t>企业数</t>
  </si>
  <si>
    <r>
      <t>附件4：</t>
    </r>
    <r>
      <rPr>
        <sz val="18"/>
        <rFont val="黑体"/>
        <family val="3"/>
      </rPr>
      <t xml:space="preserve">           2019年7月全市交通运输系统安全生产行政执法工作情况统计表</t>
    </r>
  </si>
  <si>
    <t>执法检查</t>
  </si>
  <si>
    <t>事前立案数占实际检查总数比例（%）</t>
  </si>
  <si>
    <t>车辆数</t>
  </si>
  <si>
    <t>船舶数</t>
  </si>
  <si>
    <r>
      <t>附件6：</t>
    </r>
    <r>
      <rPr>
        <sz val="18"/>
        <rFont val="黑体"/>
        <family val="3"/>
      </rPr>
      <t xml:space="preserve">    2019年8月全市交通运输系统安全生产行政执法工作情况统计表(含1-8月份汇总数据)</t>
    </r>
  </si>
  <si>
    <t>1-8月</t>
  </si>
  <si>
    <t>太仓（市、港）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</si>
</sst>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b/>
      <sz val="9"/>
      <name val="仿宋"/>
      <family val="3"/>
    </font>
    <font>
      <sz val="8"/>
      <name val="仿宋"/>
      <family val="3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40">
    <xf numFmtId="0" fontId="0" fillId="0" borderId="0" xfId="0" applyAlignment="1">
      <alignment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9" fontId="50" fillId="0" borderId="10" xfId="0" applyNumberFormat="1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4" xfId="0" applyFont="1" applyBorder="1" applyAlignment="1">
      <alignment/>
    </xf>
    <xf numFmtId="9" fontId="50" fillId="0" borderId="12" xfId="0" applyNumberFormat="1" applyFont="1" applyBorder="1" applyAlignment="1">
      <alignment horizontal="center" vertical="center"/>
    </xf>
    <xf numFmtId="10" fontId="50" fillId="0" borderId="11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10" fontId="50" fillId="0" borderId="15" xfId="0" applyNumberFormat="1" applyFont="1" applyBorder="1" applyAlignment="1">
      <alignment horizontal="center" vertical="center"/>
    </xf>
    <xf numFmtId="10" fontId="50" fillId="0" borderId="0" xfId="0" applyNumberFormat="1" applyFont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9" fontId="50" fillId="0" borderId="15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0" fontId="5" fillId="0" borderId="16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/>
    </xf>
    <xf numFmtId="10" fontId="5" fillId="0" borderId="1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9" fontId="50" fillId="0" borderId="0" xfId="0" applyNumberFormat="1" applyFont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10" fontId="50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34" borderId="0" xfId="0" applyFont="1" applyFill="1" applyBorder="1" applyAlignment="1">
      <alignment/>
    </xf>
    <xf numFmtId="9" fontId="50" fillId="34" borderId="0" xfId="0" applyNumberFormat="1" applyFont="1" applyFill="1" applyBorder="1" applyAlignment="1">
      <alignment horizontal="center" vertical="center"/>
    </xf>
    <xf numFmtId="10" fontId="50" fillId="34" borderId="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9" fontId="51" fillId="34" borderId="10" xfId="0" applyNumberFormat="1" applyFont="1" applyFill="1" applyBorder="1" applyAlignment="1">
      <alignment horizontal="center" vertical="center"/>
    </xf>
    <xf numFmtId="10" fontId="51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 wrapText="1"/>
    </xf>
    <xf numFmtId="0" fontId="51" fillId="34" borderId="38" xfId="0" applyFont="1" applyFill="1" applyBorder="1" applyAlignment="1">
      <alignment horizontal="center" vertical="center"/>
    </xf>
    <xf numFmtId="0" fontId="51" fillId="34" borderId="37" xfId="0" applyFont="1" applyFill="1" applyBorder="1" applyAlignment="1">
      <alignment horizontal="center" vertical="center"/>
    </xf>
    <xf numFmtId="0" fontId="52" fillId="34" borderId="39" xfId="0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/>
    </xf>
    <xf numFmtId="9" fontId="52" fillId="34" borderId="40" xfId="0" applyNumberFormat="1" applyFont="1" applyFill="1" applyBorder="1" applyAlignment="1">
      <alignment horizontal="center" vertical="center"/>
    </xf>
    <xf numFmtId="10" fontId="52" fillId="34" borderId="40" xfId="0" applyNumberFormat="1" applyFont="1" applyFill="1" applyBorder="1" applyAlignment="1">
      <alignment horizontal="center" vertical="center"/>
    </xf>
    <xf numFmtId="0" fontId="52" fillId="34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50" fillId="34" borderId="45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50" fillId="34" borderId="46" xfId="0" applyFont="1" applyFill="1" applyBorder="1" applyAlignment="1">
      <alignment horizontal="center" vertical="center" wrapText="1"/>
    </xf>
    <xf numFmtId="0" fontId="50" fillId="34" borderId="47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2" fillId="34" borderId="40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4.25">
      <c r="A3" s="111" t="s">
        <v>2</v>
      </c>
      <c r="B3" s="104" t="s">
        <v>3</v>
      </c>
      <c r="C3" s="105"/>
      <c r="D3" s="105"/>
      <c r="E3" s="105"/>
      <c r="F3" s="105"/>
      <c r="G3" s="105"/>
      <c r="H3" s="106"/>
      <c r="I3" s="104" t="s">
        <v>4</v>
      </c>
      <c r="J3" s="105"/>
      <c r="K3" s="105"/>
      <c r="L3" s="105"/>
      <c r="M3" s="106"/>
      <c r="N3" s="104" t="s">
        <v>5</v>
      </c>
      <c r="O3" s="105"/>
      <c r="P3" s="106"/>
      <c r="Q3" s="104" t="s">
        <v>6</v>
      </c>
      <c r="R3" s="105"/>
      <c r="S3" s="105"/>
      <c r="T3" s="106"/>
      <c r="U3" s="107" t="s">
        <v>7</v>
      </c>
      <c r="V3" s="106"/>
    </row>
    <row r="4" spans="1:22" ht="14.25">
      <c r="A4" s="112"/>
      <c r="B4" s="108" t="s">
        <v>8</v>
      </c>
      <c r="C4" s="109" t="s">
        <v>9</v>
      </c>
      <c r="D4" s="109" t="s">
        <v>10</v>
      </c>
      <c r="E4" s="109" t="s">
        <v>11</v>
      </c>
      <c r="F4" s="109" t="s">
        <v>12</v>
      </c>
      <c r="G4" s="109" t="s">
        <v>13</v>
      </c>
      <c r="H4" s="110" t="s">
        <v>14</v>
      </c>
      <c r="I4" s="108" t="s">
        <v>15</v>
      </c>
      <c r="J4" s="109" t="s">
        <v>16</v>
      </c>
      <c r="K4" s="109" t="s">
        <v>17</v>
      </c>
      <c r="L4" s="109" t="s">
        <v>18</v>
      </c>
      <c r="M4" s="110" t="s">
        <v>19</v>
      </c>
      <c r="N4" s="108" t="s">
        <v>20</v>
      </c>
      <c r="O4" s="109" t="s">
        <v>21</v>
      </c>
      <c r="P4" s="110" t="s">
        <v>22</v>
      </c>
      <c r="Q4" s="108" t="s">
        <v>23</v>
      </c>
      <c r="R4" s="109"/>
      <c r="S4" s="109" t="s">
        <v>24</v>
      </c>
      <c r="T4" s="110"/>
      <c r="U4" s="117" t="s">
        <v>25</v>
      </c>
      <c r="V4" s="110" t="s">
        <v>26</v>
      </c>
    </row>
    <row r="5" spans="1:22" ht="72" customHeight="1">
      <c r="A5" s="113"/>
      <c r="B5" s="114"/>
      <c r="C5" s="115"/>
      <c r="D5" s="115"/>
      <c r="E5" s="115"/>
      <c r="F5" s="115"/>
      <c r="G5" s="115"/>
      <c r="H5" s="116"/>
      <c r="I5" s="114"/>
      <c r="J5" s="115"/>
      <c r="K5" s="115"/>
      <c r="L5" s="115"/>
      <c r="M5" s="116"/>
      <c r="N5" s="114"/>
      <c r="O5" s="115"/>
      <c r="P5" s="116"/>
      <c r="Q5" s="38" t="s">
        <v>27</v>
      </c>
      <c r="R5" s="39" t="s">
        <v>28</v>
      </c>
      <c r="S5" s="39" t="s">
        <v>27</v>
      </c>
      <c r="T5" s="40" t="s">
        <v>28</v>
      </c>
      <c r="U5" s="118"/>
      <c r="V5" s="116"/>
    </row>
    <row r="6" spans="1:22" ht="21">
      <c r="A6" s="41" t="s">
        <v>29</v>
      </c>
      <c r="B6" s="24">
        <v>1548</v>
      </c>
      <c r="C6" s="24">
        <v>203</v>
      </c>
      <c r="D6" s="24">
        <v>203</v>
      </c>
      <c r="E6" s="25"/>
      <c r="F6" s="25"/>
      <c r="G6" s="25"/>
      <c r="H6" s="42"/>
      <c r="I6" s="24">
        <v>41.66</v>
      </c>
      <c r="J6" s="24">
        <v>41.66</v>
      </c>
      <c r="K6" s="25"/>
      <c r="L6" s="25"/>
      <c r="M6" s="32"/>
      <c r="N6" s="24"/>
      <c r="O6" s="25"/>
      <c r="P6" s="32"/>
      <c r="Q6" s="24"/>
      <c r="R6" s="25"/>
      <c r="S6" s="25"/>
      <c r="T6" s="32"/>
      <c r="U6" s="37"/>
      <c r="V6" s="32"/>
    </row>
    <row r="7" spans="1:22" ht="14.25">
      <c r="A7" s="43" t="s">
        <v>30</v>
      </c>
      <c r="B7" s="24">
        <v>2574</v>
      </c>
      <c r="C7" s="25">
        <v>99</v>
      </c>
      <c r="D7" s="25">
        <v>99</v>
      </c>
      <c r="E7" s="45"/>
      <c r="F7" s="45"/>
      <c r="G7" s="45"/>
      <c r="H7" s="42"/>
      <c r="I7" s="24">
        <v>24.12</v>
      </c>
      <c r="J7" s="25">
        <v>24.12</v>
      </c>
      <c r="K7" s="45"/>
      <c r="L7" s="45"/>
      <c r="M7" s="49"/>
      <c r="N7" s="44"/>
      <c r="O7" s="45"/>
      <c r="P7" s="49"/>
      <c r="Q7" s="44"/>
      <c r="R7" s="45"/>
      <c r="S7" s="45"/>
      <c r="T7" s="49"/>
      <c r="U7" s="66"/>
      <c r="V7" s="49"/>
    </row>
    <row r="8" spans="1:22" ht="14.25">
      <c r="A8" s="43" t="s">
        <v>31</v>
      </c>
      <c r="B8" s="44">
        <v>980</v>
      </c>
      <c r="C8" s="45">
        <v>95</v>
      </c>
      <c r="D8" s="45">
        <v>95</v>
      </c>
      <c r="E8" s="45"/>
      <c r="F8" s="45"/>
      <c r="G8" s="45"/>
      <c r="H8" s="42"/>
      <c r="I8" s="44">
        <v>30.33</v>
      </c>
      <c r="J8" s="45">
        <v>30.33</v>
      </c>
      <c r="K8" s="45"/>
      <c r="L8" s="45"/>
      <c r="M8" s="49"/>
      <c r="N8" s="44"/>
      <c r="O8" s="45"/>
      <c r="P8" s="49"/>
      <c r="Q8" s="44"/>
      <c r="R8" s="45"/>
      <c r="S8" s="45"/>
      <c r="T8" s="49"/>
      <c r="U8" s="66"/>
      <c r="V8" s="49"/>
    </row>
    <row r="9" spans="1:22" ht="14.25">
      <c r="A9" s="43" t="s">
        <v>32</v>
      </c>
      <c r="B9" s="44">
        <v>421</v>
      </c>
      <c r="C9" s="45">
        <v>52</v>
      </c>
      <c r="D9" s="45">
        <v>52</v>
      </c>
      <c r="E9" s="45"/>
      <c r="F9" s="48"/>
      <c r="G9" s="45"/>
      <c r="H9" s="42"/>
      <c r="I9" s="44">
        <v>14.05</v>
      </c>
      <c r="J9" s="45">
        <v>14.05</v>
      </c>
      <c r="K9" s="45"/>
      <c r="L9" s="48"/>
      <c r="M9" s="49"/>
      <c r="N9" s="44"/>
      <c r="O9" s="45"/>
      <c r="P9" s="49"/>
      <c r="Q9" s="44"/>
      <c r="R9" s="45"/>
      <c r="S9" s="45"/>
      <c r="T9" s="49"/>
      <c r="U9" s="66"/>
      <c r="V9" s="49"/>
    </row>
    <row r="10" spans="1:22" ht="14.25">
      <c r="A10" s="43" t="s">
        <v>33</v>
      </c>
      <c r="B10" s="44">
        <v>291</v>
      </c>
      <c r="C10" s="47">
        <v>212</v>
      </c>
      <c r="D10" s="47">
        <v>212</v>
      </c>
      <c r="E10" s="45"/>
      <c r="F10" s="48"/>
      <c r="G10" s="45"/>
      <c r="H10" s="42"/>
      <c r="I10" s="61">
        <v>18.312</v>
      </c>
      <c r="J10" s="61">
        <v>18.312</v>
      </c>
      <c r="K10" s="45"/>
      <c r="L10" s="48"/>
      <c r="M10" s="49"/>
      <c r="N10" s="44"/>
      <c r="O10" s="45"/>
      <c r="P10" s="49"/>
      <c r="Q10" s="44"/>
      <c r="R10" s="45"/>
      <c r="S10" s="45"/>
      <c r="T10" s="49"/>
      <c r="U10" s="66"/>
      <c r="V10" s="49"/>
    </row>
    <row r="11" spans="1:22" ht="14.25">
      <c r="A11" s="43" t="s">
        <v>34</v>
      </c>
      <c r="B11" s="44">
        <v>408</v>
      </c>
      <c r="C11" s="45">
        <v>144</v>
      </c>
      <c r="D11" s="45">
        <v>144</v>
      </c>
      <c r="E11" s="45"/>
      <c r="F11" s="45"/>
      <c r="G11" s="45"/>
      <c r="H11" s="42"/>
      <c r="I11" s="72">
        <v>60.34</v>
      </c>
      <c r="J11" s="72">
        <v>60.34</v>
      </c>
      <c r="K11" s="45"/>
      <c r="L11" s="45"/>
      <c r="M11" s="49"/>
      <c r="N11" s="44"/>
      <c r="O11" s="45"/>
      <c r="P11" s="49"/>
      <c r="Q11" s="44"/>
      <c r="R11" s="45"/>
      <c r="S11" s="45"/>
      <c r="T11" s="49"/>
      <c r="U11" s="66"/>
      <c r="V11" s="49"/>
    </row>
    <row r="12" spans="1:22" ht="14.25">
      <c r="A12" s="43" t="s">
        <v>35</v>
      </c>
      <c r="B12" s="50">
        <v>584</v>
      </c>
      <c r="C12" s="51">
        <v>30</v>
      </c>
      <c r="D12" s="51">
        <v>30</v>
      </c>
      <c r="E12" s="45"/>
      <c r="F12" s="45"/>
      <c r="G12" s="45"/>
      <c r="H12" s="42"/>
      <c r="I12" s="50">
        <v>3.9</v>
      </c>
      <c r="J12" s="50">
        <v>3.9</v>
      </c>
      <c r="K12" s="45"/>
      <c r="L12" s="45"/>
      <c r="M12" s="49"/>
      <c r="N12" s="44"/>
      <c r="O12" s="45"/>
      <c r="P12" s="49"/>
      <c r="Q12" s="44"/>
      <c r="R12" s="45"/>
      <c r="S12" s="45"/>
      <c r="T12" s="49"/>
      <c r="U12" s="66"/>
      <c r="V12" s="49"/>
    </row>
    <row r="13" spans="1:22" ht="14.25">
      <c r="A13" s="43" t="s">
        <v>36</v>
      </c>
      <c r="B13" s="44">
        <v>480</v>
      </c>
      <c r="C13" s="45">
        <v>52</v>
      </c>
      <c r="D13" s="45">
        <v>52</v>
      </c>
      <c r="E13" s="45"/>
      <c r="F13" s="45"/>
      <c r="G13" s="45"/>
      <c r="H13" s="42"/>
      <c r="I13" s="44">
        <v>22.15</v>
      </c>
      <c r="J13" s="45">
        <v>22.15</v>
      </c>
      <c r="K13" s="45"/>
      <c r="L13" s="45"/>
      <c r="M13" s="49"/>
      <c r="N13" s="44"/>
      <c r="O13" s="45"/>
      <c r="P13" s="49"/>
      <c r="Q13" s="44"/>
      <c r="R13" s="45"/>
      <c r="S13" s="45"/>
      <c r="T13" s="49"/>
      <c r="U13" s="66"/>
      <c r="V13" s="49"/>
    </row>
    <row r="14" spans="1:22" ht="14.25">
      <c r="A14" s="53" t="s">
        <v>37</v>
      </c>
      <c r="B14" s="54">
        <v>264</v>
      </c>
      <c r="C14" s="55">
        <v>9</v>
      </c>
      <c r="D14" s="55">
        <v>9</v>
      </c>
      <c r="E14" s="55">
        <v>0</v>
      </c>
      <c r="F14" s="55">
        <v>100</v>
      </c>
      <c r="G14" s="55"/>
      <c r="H14" s="42"/>
      <c r="I14" s="54">
        <v>2</v>
      </c>
      <c r="J14" s="55">
        <v>2</v>
      </c>
      <c r="K14" s="55"/>
      <c r="L14" s="55"/>
      <c r="M14" s="62"/>
      <c r="N14" s="54"/>
      <c r="O14" s="55"/>
      <c r="P14" s="62"/>
      <c r="Q14" s="54"/>
      <c r="R14" s="55"/>
      <c r="S14" s="55"/>
      <c r="T14" s="62"/>
      <c r="U14" s="68"/>
      <c r="V14" s="62"/>
    </row>
    <row r="15" spans="1:22" ht="14.25">
      <c r="A15" s="56" t="s">
        <v>38</v>
      </c>
      <c r="B15" s="57">
        <f>SUM(B6:B14)</f>
        <v>7550</v>
      </c>
      <c r="C15" s="57">
        <f>SUM(C6:C14)</f>
        <v>896</v>
      </c>
      <c r="D15" s="57">
        <f>SUM(D6:D14)</f>
        <v>896</v>
      </c>
      <c r="E15" s="58">
        <v>0</v>
      </c>
      <c r="F15" s="58">
        <v>100</v>
      </c>
      <c r="G15" s="58">
        <v>0</v>
      </c>
      <c r="H15" s="42">
        <f>C15/B15</f>
        <v>0.11867549668874172</v>
      </c>
      <c r="I15" s="57">
        <f>SUM(I6:I14)</f>
        <v>216.86200000000002</v>
      </c>
      <c r="J15" s="57">
        <f>SUM(J6:J14)</f>
        <v>216.86200000000002</v>
      </c>
      <c r="K15" s="58">
        <v>0</v>
      </c>
      <c r="L15" s="58">
        <v>100</v>
      </c>
      <c r="M15" s="63">
        <v>0</v>
      </c>
      <c r="N15" s="57"/>
      <c r="O15" s="58"/>
      <c r="P15" s="63"/>
      <c r="Q15" s="57"/>
      <c r="R15" s="58"/>
      <c r="S15" s="58"/>
      <c r="T15" s="63"/>
      <c r="U15" s="69"/>
      <c r="V15" s="63"/>
    </row>
    <row r="16" spans="1:22" ht="14.25">
      <c r="A16" s="59" t="s">
        <v>39</v>
      </c>
      <c r="B16" s="60">
        <v>7550</v>
      </c>
      <c r="C16" s="65">
        <v>896</v>
      </c>
      <c r="D16" s="65">
        <v>896</v>
      </c>
      <c r="E16" s="65">
        <v>0</v>
      </c>
      <c r="F16" s="65">
        <v>100</v>
      </c>
      <c r="G16" s="65">
        <v>0</v>
      </c>
      <c r="H16" s="71">
        <f>C16/B16</f>
        <v>0.11867549668874172</v>
      </c>
      <c r="I16" s="60">
        <v>216.862</v>
      </c>
      <c r="J16" s="65">
        <v>216.862</v>
      </c>
      <c r="K16" s="65"/>
      <c r="L16" s="65">
        <v>100</v>
      </c>
      <c r="M16" s="64"/>
      <c r="N16" s="60"/>
      <c r="O16" s="65"/>
      <c r="P16" s="64"/>
      <c r="Q16" s="60"/>
      <c r="R16" s="65"/>
      <c r="S16" s="65"/>
      <c r="T16" s="64"/>
      <c r="U16" s="70"/>
      <c r="V16" s="64"/>
    </row>
    <row r="18" spans="1:10" ht="14.25">
      <c r="A18" t="s">
        <v>40</v>
      </c>
      <c r="B18" s="24">
        <v>321</v>
      </c>
      <c r="C18" s="25">
        <v>76</v>
      </c>
      <c r="D18" s="25">
        <v>76</v>
      </c>
      <c r="I18" s="24">
        <v>12.19</v>
      </c>
      <c r="J18" s="25">
        <v>12.19</v>
      </c>
    </row>
    <row r="19" spans="1:2" ht="14.25">
      <c r="A19" t="s">
        <v>41</v>
      </c>
      <c r="B19">
        <v>10</v>
      </c>
    </row>
    <row r="20" spans="1:2" ht="14.25">
      <c r="A20" t="s">
        <v>42</v>
      </c>
      <c r="B20">
        <v>6</v>
      </c>
    </row>
    <row r="21" spans="1:10" ht="14.25">
      <c r="A21" t="s">
        <v>43</v>
      </c>
      <c r="B21" s="24">
        <v>147</v>
      </c>
      <c r="C21" s="25">
        <v>104</v>
      </c>
      <c r="D21" s="25">
        <v>104</v>
      </c>
      <c r="I21" s="24">
        <v>26.15</v>
      </c>
      <c r="J21" s="24">
        <v>26.15</v>
      </c>
    </row>
    <row r="22" spans="1:10" ht="14.25">
      <c r="A22" t="s">
        <v>44</v>
      </c>
      <c r="B22" s="24">
        <v>1052</v>
      </c>
      <c r="C22" s="25">
        <v>18</v>
      </c>
      <c r="D22" s="25">
        <v>18</v>
      </c>
      <c r="I22">
        <v>3.19</v>
      </c>
      <c r="J22">
        <v>3.19</v>
      </c>
    </row>
    <row r="23" spans="1:10" ht="14.25">
      <c r="A23" t="s">
        <v>45</v>
      </c>
      <c r="B23" s="44">
        <v>12</v>
      </c>
      <c r="C23" s="45">
        <v>5</v>
      </c>
      <c r="D23">
        <v>5</v>
      </c>
      <c r="I23" s="33">
        <v>0.13</v>
      </c>
      <c r="J23" s="33">
        <v>0.13</v>
      </c>
    </row>
    <row r="24" spans="2:10" ht="14.25">
      <c r="B24">
        <f aca="true" t="shared" si="0" ref="B24:J24">SUM(B18:B23)</f>
        <v>1548</v>
      </c>
      <c r="C24">
        <f t="shared" si="0"/>
        <v>203</v>
      </c>
      <c r="D24">
        <f t="shared" si="0"/>
        <v>203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41.66</v>
      </c>
      <c r="J24">
        <f t="shared" si="0"/>
        <v>41.66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9842519685039371" bottom="0.9842519685039371" header="0.11811023622047245" footer="0.11811023622047245"/>
  <pageSetup horizontalDpi="600" verticalDpi="600" orientation="landscape" paperSize="9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B19" sqref="B19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4.25">
      <c r="A3" s="111" t="s">
        <v>2</v>
      </c>
      <c r="B3" s="104" t="s">
        <v>3</v>
      </c>
      <c r="C3" s="105"/>
      <c r="D3" s="105"/>
      <c r="E3" s="105"/>
      <c r="F3" s="105"/>
      <c r="G3" s="105"/>
      <c r="H3" s="106"/>
      <c r="I3" s="104" t="s">
        <v>4</v>
      </c>
      <c r="J3" s="105"/>
      <c r="K3" s="105"/>
      <c r="L3" s="105"/>
      <c r="M3" s="106"/>
      <c r="N3" s="104" t="s">
        <v>5</v>
      </c>
      <c r="O3" s="105"/>
      <c r="P3" s="106"/>
      <c r="Q3" s="104" t="s">
        <v>6</v>
      </c>
      <c r="R3" s="105"/>
      <c r="S3" s="105"/>
      <c r="T3" s="106"/>
      <c r="U3" s="107" t="s">
        <v>7</v>
      </c>
      <c r="V3" s="106"/>
    </row>
    <row r="4" spans="1:22" ht="14.25">
      <c r="A4" s="112"/>
      <c r="B4" s="108" t="s">
        <v>8</v>
      </c>
      <c r="C4" s="109" t="s">
        <v>9</v>
      </c>
      <c r="D4" s="109" t="s">
        <v>10</v>
      </c>
      <c r="E4" s="109" t="s">
        <v>11</v>
      </c>
      <c r="F4" s="109" t="s">
        <v>12</v>
      </c>
      <c r="G4" s="109" t="s">
        <v>13</v>
      </c>
      <c r="H4" s="110" t="s">
        <v>14</v>
      </c>
      <c r="I4" s="108" t="s">
        <v>15</v>
      </c>
      <c r="J4" s="109" t="s">
        <v>16</v>
      </c>
      <c r="K4" s="109" t="s">
        <v>17</v>
      </c>
      <c r="L4" s="109" t="s">
        <v>18</v>
      </c>
      <c r="M4" s="110" t="s">
        <v>19</v>
      </c>
      <c r="N4" s="108" t="s">
        <v>20</v>
      </c>
      <c r="O4" s="109" t="s">
        <v>21</v>
      </c>
      <c r="P4" s="110" t="s">
        <v>22</v>
      </c>
      <c r="Q4" s="108" t="s">
        <v>23</v>
      </c>
      <c r="R4" s="109"/>
      <c r="S4" s="109" t="s">
        <v>24</v>
      </c>
      <c r="T4" s="110"/>
      <c r="U4" s="117" t="s">
        <v>25</v>
      </c>
      <c r="V4" s="110" t="s">
        <v>26</v>
      </c>
    </row>
    <row r="5" spans="1:22" ht="72" customHeight="1">
      <c r="A5" s="113"/>
      <c r="B5" s="114"/>
      <c r="C5" s="115"/>
      <c r="D5" s="115"/>
      <c r="E5" s="115"/>
      <c r="F5" s="115"/>
      <c r="G5" s="115"/>
      <c r="H5" s="116"/>
      <c r="I5" s="114"/>
      <c r="J5" s="115"/>
      <c r="K5" s="115"/>
      <c r="L5" s="115"/>
      <c r="M5" s="116"/>
      <c r="N5" s="114"/>
      <c r="O5" s="115"/>
      <c r="P5" s="116"/>
      <c r="Q5" s="38" t="s">
        <v>27</v>
      </c>
      <c r="R5" s="39" t="s">
        <v>28</v>
      </c>
      <c r="S5" s="39" t="s">
        <v>27</v>
      </c>
      <c r="T5" s="40" t="s">
        <v>28</v>
      </c>
      <c r="U5" s="118"/>
      <c r="V5" s="116"/>
    </row>
    <row r="6" spans="1:22" ht="21">
      <c r="A6" s="41" t="s">
        <v>29</v>
      </c>
      <c r="B6" s="24">
        <v>1136</v>
      </c>
      <c r="C6" s="24">
        <v>116</v>
      </c>
      <c r="D6" s="24">
        <v>116</v>
      </c>
      <c r="E6" s="25"/>
      <c r="F6" s="25"/>
      <c r="G6" s="25"/>
      <c r="H6" s="42"/>
      <c r="I6" s="24">
        <v>28.46</v>
      </c>
      <c r="J6" s="24">
        <v>28.46</v>
      </c>
      <c r="K6" s="25"/>
      <c r="L6" s="25"/>
      <c r="M6" s="32"/>
      <c r="N6" s="24"/>
      <c r="O6" s="25"/>
      <c r="P6" s="32"/>
      <c r="Q6" s="24"/>
      <c r="R6" s="25"/>
      <c r="S6" s="25"/>
      <c r="T6" s="32"/>
      <c r="U6" s="37"/>
      <c r="V6" s="32"/>
    </row>
    <row r="7" spans="1:22" ht="14.25">
      <c r="A7" s="43" t="s">
        <v>30</v>
      </c>
      <c r="B7" s="24">
        <v>2122</v>
      </c>
      <c r="C7" s="25">
        <v>64</v>
      </c>
      <c r="D7" s="25">
        <v>64</v>
      </c>
      <c r="E7" s="45"/>
      <c r="F7" s="45"/>
      <c r="G7" s="45"/>
      <c r="H7" s="42"/>
      <c r="I7" s="24">
        <v>9.37</v>
      </c>
      <c r="J7" s="25">
        <v>9.37</v>
      </c>
      <c r="K7" s="45"/>
      <c r="L7" s="45"/>
      <c r="M7" s="49"/>
      <c r="N7" s="44"/>
      <c r="O7" s="45"/>
      <c r="P7" s="49"/>
      <c r="Q7" s="44"/>
      <c r="R7" s="45"/>
      <c r="S7" s="45"/>
      <c r="T7" s="49"/>
      <c r="U7" s="66"/>
      <c r="V7" s="49"/>
    </row>
    <row r="8" spans="1:22" ht="14.25">
      <c r="A8" s="43" t="s">
        <v>31</v>
      </c>
      <c r="B8" s="44">
        <v>448</v>
      </c>
      <c r="C8" s="45">
        <v>44</v>
      </c>
      <c r="D8" s="45">
        <v>44</v>
      </c>
      <c r="E8" s="45"/>
      <c r="F8" s="45"/>
      <c r="G8" s="45"/>
      <c r="H8" s="42"/>
      <c r="I8" s="44">
        <v>10.56</v>
      </c>
      <c r="J8" s="45">
        <v>10.56</v>
      </c>
      <c r="K8" s="45"/>
      <c r="L8" s="45"/>
      <c r="M8" s="49"/>
      <c r="N8" s="44"/>
      <c r="O8" s="45"/>
      <c r="P8" s="49"/>
      <c r="Q8" s="44"/>
      <c r="R8" s="45"/>
      <c r="S8" s="45"/>
      <c r="T8" s="49"/>
      <c r="U8" s="66"/>
      <c r="V8" s="49"/>
    </row>
    <row r="9" spans="1:22" ht="14.25">
      <c r="A9" s="43" t="s">
        <v>32</v>
      </c>
      <c r="B9" s="44">
        <v>204</v>
      </c>
      <c r="C9" s="45">
        <v>21</v>
      </c>
      <c r="D9" s="45">
        <v>21</v>
      </c>
      <c r="E9" s="45"/>
      <c r="F9" s="48"/>
      <c r="G9" s="45"/>
      <c r="H9" s="42"/>
      <c r="I9" s="44">
        <v>2.35</v>
      </c>
      <c r="J9" s="45">
        <v>2.35</v>
      </c>
      <c r="K9" s="45"/>
      <c r="L9" s="48"/>
      <c r="M9" s="49"/>
      <c r="N9" s="44"/>
      <c r="O9" s="45"/>
      <c r="P9" s="49"/>
      <c r="Q9" s="44"/>
      <c r="R9" s="45"/>
      <c r="S9" s="45"/>
      <c r="T9" s="49"/>
      <c r="U9" s="66"/>
      <c r="V9" s="49"/>
    </row>
    <row r="10" spans="1:22" ht="14.25">
      <c r="A10" s="43" t="s">
        <v>33</v>
      </c>
      <c r="B10" s="44">
        <v>212</v>
      </c>
      <c r="C10" s="47">
        <v>127</v>
      </c>
      <c r="D10" s="47">
        <v>127</v>
      </c>
      <c r="E10" s="45"/>
      <c r="F10" s="48"/>
      <c r="G10" s="45"/>
      <c r="H10" s="42"/>
      <c r="I10" s="61">
        <v>22.292</v>
      </c>
      <c r="J10" s="61">
        <v>22.292</v>
      </c>
      <c r="K10" s="45"/>
      <c r="L10" s="48"/>
      <c r="M10" s="49"/>
      <c r="N10" s="44"/>
      <c r="O10" s="45"/>
      <c r="P10" s="49"/>
      <c r="Q10" s="44"/>
      <c r="R10" s="45"/>
      <c r="S10" s="45"/>
      <c r="T10" s="49"/>
      <c r="U10" s="66"/>
      <c r="V10" s="49"/>
    </row>
    <row r="11" spans="1:22" ht="14.25">
      <c r="A11" s="43" t="s">
        <v>34</v>
      </c>
      <c r="B11" s="44">
        <v>207</v>
      </c>
      <c r="C11" s="45">
        <v>62</v>
      </c>
      <c r="D11" s="45">
        <v>62</v>
      </c>
      <c r="E11" s="45"/>
      <c r="F11" s="45"/>
      <c r="G11" s="45"/>
      <c r="H11" s="42"/>
      <c r="I11" s="72">
        <v>7.01</v>
      </c>
      <c r="J11" s="72">
        <v>7.01</v>
      </c>
      <c r="K11" s="45"/>
      <c r="L11" s="45"/>
      <c r="M11" s="49"/>
      <c r="N11" s="44"/>
      <c r="O11" s="45"/>
      <c r="P11" s="49"/>
      <c r="Q11" s="44"/>
      <c r="R11" s="45"/>
      <c r="S11" s="45"/>
      <c r="T11" s="49"/>
      <c r="U11" s="66"/>
      <c r="V11" s="49"/>
    </row>
    <row r="12" spans="1:22" ht="14.25">
      <c r="A12" s="43" t="s">
        <v>35</v>
      </c>
      <c r="B12" s="50">
        <v>494</v>
      </c>
      <c r="C12" s="51">
        <v>12</v>
      </c>
      <c r="D12" s="51">
        <v>12</v>
      </c>
      <c r="E12" s="45"/>
      <c r="F12" s="45"/>
      <c r="G12" s="45"/>
      <c r="H12" s="42"/>
      <c r="I12" s="50">
        <v>3.34</v>
      </c>
      <c r="J12" s="50">
        <v>3.34</v>
      </c>
      <c r="K12" s="45"/>
      <c r="L12" s="45"/>
      <c r="M12" s="49"/>
      <c r="N12" s="44"/>
      <c r="O12" s="45"/>
      <c r="P12" s="49"/>
      <c r="Q12" s="44"/>
      <c r="R12" s="45"/>
      <c r="S12" s="45"/>
      <c r="T12" s="49"/>
      <c r="U12" s="66"/>
      <c r="V12" s="49"/>
    </row>
    <row r="13" spans="1:22" ht="14.25">
      <c r="A13" s="43" t="s">
        <v>36</v>
      </c>
      <c r="B13" s="44">
        <v>462</v>
      </c>
      <c r="C13" s="45">
        <v>48</v>
      </c>
      <c r="D13" s="45">
        <v>48</v>
      </c>
      <c r="E13" s="45"/>
      <c r="F13" s="45"/>
      <c r="G13" s="45"/>
      <c r="H13" s="42"/>
      <c r="I13" s="44">
        <v>9.85</v>
      </c>
      <c r="J13" s="45">
        <v>9.85</v>
      </c>
      <c r="K13" s="45"/>
      <c r="L13" s="45"/>
      <c r="M13" s="49"/>
      <c r="N13" s="44"/>
      <c r="O13" s="45"/>
      <c r="P13" s="49"/>
      <c r="Q13" s="44"/>
      <c r="R13" s="45"/>
      <c r="S13" s="45"/>
      <c r="T13" s="49"/>
      <c r="U13" s="66"/>
      <c r="V13" s="49"/>
    </row>
    <row r="14" spans="1:22" ht="14.25">
      <c r="A14" s="53" t="s">
        <v>37</v>
      </c>
      <c r="B14" s="54">
        <v>96</v>
      </c>
      <c r="C14" s="55">
        <v>3</v>
      </c>
      <c r="D14" s="55">
        <v>3</v>
      </c>
      <c r="E14" s="55">
        <v>0</v>
      </c>
      <c r="F14" s="55">
        <v>100</v>
      </c>
      <c r="G14" s="55"/>
      <c r="H14" s="42"/>
      <c r="I14" s="54">
        <v>3</v>
      </c>
      <c r="J14" s="55">
        <v>3</v>
      </c>
      <c r="K14" s="55"/>
      <c r="L14" s="55"/>
      <c r="M14" s="62"/>
      <c r="N14" s="54"/>
      <c r="O14" s="55"/>
      <c r="P14" s="62"/>
      <c r="Q14" s="54"/>
      <c r="R14" s="55"/>
      <c r="S14" s="55"/>
      <c r="T14" s="62"/>
      <c r="U14" s="68"/>
      <c r="V14" s="62"/>
    </row>
    <row r="15" spans="1:22" ht="14.25">
      <c r="A15" s="56" t="s">
        <v>38</v>
      </c>
      <c r="B15" s="57">
        <f>SUM(B6:B14)</f>
        <v>5381</v>
      </c>
      <c r="C15" s="57">
        <f>SUM(C6:C14)</f>
        <v>497</v>
      </c>
      <c r="D15" s="57">
        <f>SUM(D6:D14)</f>
        <v>497</v>
      </c>
      <c r="E15" s="58">
        <v>0</v>
      </c>
      <c r="F15" s="58">
        <v>100</v>
      </c>
      <c r="G15" s="58">
        <v>0</v>
      </c>
      <c r="H15" s="42">
        <f>C15/B15</f>
        <v>0.09236201449544694</v>
      </c>
      <c r="I15" s="57">
        <f>SUM(I6:I14)</f>
        <v>96.23200000000001</v>
      </c>
      <c r="J15" s="57">
        <f>SUM(J6:J14)</f>
        <v>96.23200000000001</v>
      </c>
      <c r="K15" s="58">
        <v>0</v>
      </c>
      <c r="L15" s="58">
        <v>100</v>
      </c>
      <c r="M15" s="63">
        <v>0</v>
      </c>
      <c r="N15" s="57"/>
      <c r="O15" s="58"/>
      <c r="P15" s="63"/>
      <c r="Q15" s="57"/>
      <c r="R15" s="58"/>
      <c r="S15" s="58"/>
      <c r="T15" s="63"/>
      <c r="U15" s="69"/>
      <c r="V15" s="63"/>
    </row>
    <row r="16" spans="1:22" ht="14.25">
      <c r="A16" s="59" t="s">
        <v>39</v>
      </c>
      <c r="B16" s="60">
        <v>12931</v>
      </c>
      <c r="C16" s="65">
        <v>1393</v>
      </c>
      <c r="D16" s="65">
        <v>1393</v>
      </c>
      <c r="E16" s="65">
        <v>0</v>
      </c>
      <c r="F16" s="65">
        <v>100</v>
      </c>
      <c r="G16" s="65">
        <v>0</v>
      </c>
      <c r="H16" s="71">
        <f>C16/B16</f>
        <v>0.10772562060165494</v>
      </c>
      <c r="I16" s="60">
        <v>313.094</v>
      </c>
      <c r="J16" s="65">
        <v>313.094</v>
      </c>
      <c r="K16" s="65"/>
      <c r="L16" s="65">
        <v>100</v>
      </c>
      <c r="M16" s="64"/>
      <c r="N16" s="60"/>
      <c r="O16" s="65"/>
      <c r="P16" s="64"/>
      <c r="Q16" s="60"/>
      <c r="R16" s="65"/>
      <c r="S16" s="65"/>
      <c r="T16" s="64"/>
      <c r="U16" s="70"/>
      <c r="V16" s="64"/>
    </row>
    <row r="18" spans="1:10" ht="14.25">
      <c r="A18" t="s">
        <v>40</v>
      </c>
      <c r="B18" s="24">
        <v>191</v>
      </c>
      <c r="C18" s="25">
        <v>14</v>
      </c>
      <c r="D18" s="25">
        <v>14</v>
      </c>
      <c r="I18" s="24">
        <v>4.12</v>
      </c>
      <c r="J18" s="25">
        <v>4.12</v>
      </c>
    </row>
    <row r="19" spans="1:2" ht="14.25">
      <c r="A19" t="s">
        <v>41</v>
      </c>
      <c r="B19">
        <v>2</v>
      </c>
    </row>
    <row r="20" spans="1:2" ht="14.25">
      <c r="A20" t="s">
        <v>42</v>
      </c>
      <c r="B20">
        <v>6</v>
      </c>
    </row>
    <row r="21" spans="1:10" ht="14.25">
      <c r="A21" t="s">
        <v>43</v>
      </c>
      <c r="B21" s="24">
        <v>113</v>
      </c>
      <c r="C21" s="25">
        <v>94</v>
      </c>
      <c r="D21" s="25">
        <v>94</v>
      </c>
      <c r="I21" s="24">
        <v>23.4</v>
      </c>
      <c r="J21" s="24">
        <v>23.4</v>
      </c>
    </row>
    <row r="22" spans="1:10" ht="14.25">
      <c r="A22" t="s">
        <v>44</v>
      </c>
      <c r="B22" s="24">
        <v>816</v>
      </c>
      <c r="C22" s="25">
        <v>3</v>
      </c>
      <c r="D22" s="25">
        <v>3</v>
      </c>
      <c r="I22">
        <v>0.8</v>
      </c>
      <c r="J22">
        <v>0.8</v>
      </c>
    </row>
    <row r="23" spans="1:10" ht="14.25">
      <c r="A23" t="s">
        <v>45</v>
      </c>
      <c r="B23" s="44">
        <v>8</v>
      </c>
      <c r="C23" s="45">
        <v>5</v>
      </c>
      <c r="D23">
        <v>5</v>
      </c>
      <c r="I23" s="33">
        <v>0.14</v>
      </c>
      <c r="J23" s="33">
        <v>0.14</v>
      </c>
    </row>
    <row r="24" spans="2:10" ht="14.25">
      <c r="B24">
        <f aca="true" t="shared" si="0" ref="B24:J24">SUM(B18:B23)</f>
        <v>1136</v>
      </c>
      <c r="C24">
        <f t="shared" si="0"/>
        <v>116</v>
      </c>
      <c r="D24">
        <f t="shared" si="0"/>
        <v>116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28.46</v>
      </c>
      <c r="J24">
        <f t="shared" si="0"/>
        <v>28.46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9842519685039371" bottom="0.9842519685039371" header="0.11811023622047245" footer="0.11811023622047245"/>
  <pageSetup horizontalDpi="600" verticalDpi="600" orientation="landscape" paperSize="9"/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J26" sqref="J26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4.25">
      <c r="A3" s="111" t="s">
        <v>2</v>
      </c>
      <c r="B3" s="104" t="s">
        <v>3</v>
      </c>
      <c r="C3" s="105"/>
      <c r="D3" s="105"/>
      <c r="E3" s="105"/>
      <c r="F3" s="105"/>
      <c r="G3" s="105"/>
      <c r="H3" s="106"/>
      <c r="I3" s="104" t="s">
        <v>4</v>
      </c>
      <c r="J3" s="105"/>
      <c r="K3" s="105"/>
      <c r="L3" s="105"/>
      <c r="M3" s="106"/>
      <c r="N3" s="104" t="s">
        <v>5</v>
      </c>
      <c r="O3" s="105"/>
      <c r="P3" s="106"/>
      <c r="Q3" s="104" t="s">
        <v>6</v>
      </c>
      <c r="R3" s="105"/>
      <c r="S3" s="105"/>
      <c r="T3" s="106"/>
      <c r="U3" s="107" t="s">
        <v>7</v>
      </c>
      <c r="V3" s="106"/>
    </row>
    <row r="4" spans="1:22" ht="14.25">
      <c r="A4" s="112"/>
      <c r="B4" s="108" t="s">
        <v>8</v>
      </c>
      <c r="C4" s="109" t="s">
        <v>9</v>
      </c>
      <c r="D4" s="109" t="s">
        <v>10</v>
      </c>
      <c r="E4" s="109" t="s">
        <v>11</v>
      </c>
      <c r="F4" s="109" t="s">
        <v>12</v>
      </c>
      <c r="G4" s="109" t="s">
        <v>13</v>
      </c>
      <c r="H4" s="110" t="s">
        <v>14</v>
      </c>
      <c r="I4" s="108" t="s">
        <v>15</v>
      </c>
      <c r="J4" s="109" t="s">
        <v>16</v>
      </c>
      <c r="K4" s="109" t="s">
        <v>17</v>
      </c>
      <c r="L4" s="109" t="s">
        <v>18</v>
      </c>
      <c r="M4" s="110" t="s">
        <v>19</v>
      </c>
      <c r="N4" s="108" t="s">
        <v>20</v>
      </c>
      <c r="O4" s="109" t="s">
        <v>21</v>
      </c>
      <c r="P4" s="110" t="s">
        <v>22</v>
      </c>
      <c r="Q4" s="108" t="s">
        <v>23</v>
      </c>
      <c r="R4" s="109"/>
      <c r="S4" s="109" t="s">
        <v>24</v>
      </c>
      <c r="T4" s="110"/>
      <c r="U4" s="117" t="s">
        <v>25</v>
      </c>
      <c r="V4" s="110" t="s">
        <v>26</v>
      </c>
    </row>
    <row r="5" spans="1:22" ht="72" customHeight="1">
      <c r="A5" s="113"/>
      <c r="B5" s="114"/>
      <c r="C5" s="115"/>
      <c r="D5" s="115"/>
      <c r="E5" s="115"/>
      <c r="F5" s="115"/>
      <c r="G5" s="115"/>
      <c r="H5" s="116"/>
      <c r="I5" s="114"/>
      <c r="J5" s="115"/>
      <c r="K5" s="115"/>
      <c r="L5" s="115"/>
      <c r="M5" s="116"/>
      <c r="N5" s="114"/>
      <c r="O5" s="115"/>
      <c r="P5" s="116"/>
      <c r="Q5" s="38" t="s">
        <v>27</v>
      </c>
      <c r="R5" s="39" t="s">
        <v>28</v>
      </c>
      <c r="S5" s="39" t="s">
        <v>27</v>
      </c>
      <c r="T5" s="40" t="s">
        <v>28</v>
      </c>
      <c r="U5" s="118"/>
      <c r="V5" s="116"/>
    </row>
    <row r="6" spans="1:22" ht="21">
      <c r="A6" s="41" t="s">
        <v>29</v>
      </c>
      <c r="B6" s="24">
        <v>1364</v>
      </c>
      <c r="C6" s="24">
        <v>183</v>
      </c>
      <c r="D6" s="24">
        <v>183</v>
      </c>
      <c r="E6" s="25"/>
      <c r="F6" s="25"/>
      <c r="G6" s="25"/>
      <c r="H6" s="42"/>
      <c r="I6" s="24">
        <v>32.620000000000005</v>
      </c>
      <c r="J6" s="24">
        <v>32.620000000000005</v>
      </c>
      <c r="K6" s="25"/>
      <c r="L6" s="25"/>
      <c r="M6" s="32"/>
      <c r="N6" s="24"/>
      <c r="O6" s="25"/>
      <c r="P6" s="32"/>
      <c r="Q6" s="24"/>
      <c r="R6" s="25"/>
      <c r="S6" s="25"/>
      <c r="T6" s="32"/>
      <c r="U6" s="37"/>
      <c r="V6" s="32"/>
    </row>
    <row r="7" spans="1:22" ht="14.25">
      <c r="A7" s="43" t="s">
        <v>30</v>
      </c>
      <c r="B7" s="24">
        <v>2591</v>
      </c>
      <c r="C7" s="25">
        <v>207</v>
      </c>
      <c r="D7" s="25">
        <v>207</v>
      </c>
      <c r="E7" s="45"/>
      <c r="F7" s="45"/>
      <c r="G7" s="45"/>
      <c r="H7" s="42"/>
      <c r="I7" s="24">
        <v>47.79</v>
      </c>
      <c r="J7" s="25">
        <v>47.79</v>
      </c>
      <c r="K7" s="45"/>
      <c r="L7" s="45"/>
      <c r="M7" s="49"/>
      <c r="N7" s="44"/>
      <c r="O7" s="45"/>
      <c r="P7" s="49"/>
      <c r="Q7" s="44"/>
      <c r="R7" s="45"/>
      <c r="S7" s="45"/>
      <c r="T7" s="49"/>
      <c r="U7" s="66"/>
      <c r="V7" s="49"/>
    </row>
    <row r="8" spans="1:22" ht="14.25">
      <c r="A8" s="43" t="s">
        <v>31</v>
      </c>
      <c r="B8" s="44">
        <v>1055</v>
      </c>
      <c r="C8" s="45">
        <v>119</v>
      </c>
      <c r="D8" s="45">
        <v>119</v>
      </c>
      <c r="E8" s="45"/>
      <c r="F8" s="45"/>
      <c r="G8" s="45"/>
      <c r="H8" s="42"/>
      <c r="I8" s="44">
        <v>42.14</v>
      </c>
      <c r="J8" s="45">
        <v>42.14</v>
      </c>
      <c r="K8" s="45"/>
      <c r="L8" s="45"/>
      <c r="M8" s="49"/>
      <c r="N8" s="44"/>
      <c r="O8" s="45"/>
      <c r="P8" s="49"/>
      <c r="Q8" s="44"/>
      <c r="R8" s="45"/>
      <c r="S8" s="45"/>
      <c r="T8" s="49"/>
      <c r="U8" s="66"/>
      <c r="V8" s="49"/>
    </row>
    <row r="9" spans="1:22" ht="14.25">
      <c r="A9" s="43" t="s">
        <v>32</v>
      </c>
      <c r="B9" s="44">
        <v>420</v>
      </c>
      <c r="C9" s="45">
        <v>46</v>
      </c>
      <c r="D9" s="45">
        <v>46</v>
      </c>
      <c r="E9" s="45"/>
      <c r="F9" s="48"/>
      <c r="G9" s="45"/>
      <c r="H9" s="42"/>
      <c r="I9" s="44">
        <v>14.45</v>
      </c>
      <c r="J9" s="45">
        <v>14.45</v>
      </c>
      <c r="K9" s="45"/>
      <c r="L9" s="48"/>
      <c r="M9" s="49"/>
      <c r="N9" s="44"/>
      <c r="O9" s="45"/>
      <c r="P9" s="49"/>
      <c r="Q9" s="44"/>
      <c r="R9" s="45"/>
      <c r="S9" s="45"/>
      <c r="T9" s="49"/>
      <c r="U9" s="66"/>
      <c r="V9" s="49"/>
    </row>
    <row r="10" spans="1:22" ht="14.25">
      <c r="A10" s="43" t="s">
        <v>33</v>
      </c>
      <c r="B10" s="44">
        <v>397</v>
      </c>
      <c r="C10" s="47">
        <v>426</v>
      </c>
      <c r="D10" s="47">
        <v>426</v>
      </c>
      <c r="E10" s="45"/>
      <c r="F10" s="48"/>
      <c r="G10" s="45"/>
      <c r="H10" s="42"/>
      <c r="I10" s="61">
        <v>101.714</v>
      </c>
      <c r="J10" s="61">
        <v>101.714</v>
      </c>
      <c r="K10" s="45"/>
      <c r="L10" s="48"/>
      <c r="M10" s="49"/>
      <c r="N10" s="44"/>
      <c r="O10" s="45"/>
      <c r="P10" s="49"/>
      <c r="Q10" s="44"/>
      <c r="R10" s="45"/>
      <c r="S10" s="45"/>
      <c r="T10" s="49"/>
      <c r="U10" s="66"/>
      <c r="V10" s="49"/>
    </row>
    <row r="11" spans="1:22" ht="14.25">
      <c r="A11" s="43" t="s">
        <v>34</v>
      </c>
      <c r="B11" s="44">
        <v>344</v>
      </c>
      <c r="C11" s="45">
        <v>123</v>
      </c>
      <c r="D11" s="45">
        <v>123</v>
      </c>
      <c r="E11" s="45"/>
      <c r="F11" s="45"/>
      <c r="G11" s="45"/>
      <c r="H11" s="42"/>
      <c r="I11" s="72">
        <v>32.225</v>
      </c>
      <c r="J11" s="72">
        <v>32.225</v>
      </c>
      <c r="K11" s="45"/>
      <c r="L11" s="45"/>
      <c r="M11" s="49"/>
      <c r="N11" s="44"/>
      <c r="O11" s="45"/>
      <c r="P11" s="49"/>
      <c r="Q11" s="44"/>
      <c r="R11" s="45"/>
      <c r="S11" s="45"/>
      <c r="T11" s="49"/>
      <c r="U11" s="66"/>
      <c r="V11" s="49"/>
    </row>
    <row r="12" spans="1:22" ht="14.25">
      <c r="A12" s="43" t="s">
        <v>35</v>
      </c>
      <c r="B12" s="50">
        <v>573</v>
      </c>
      <c r="C12" s="51">
        <v>20</v>
      </c>
      <c r="D12" s="51">
        <v>20</v>
      </c>
      <c r="E12" s="45"/>
      <c r="F12" s="45"/>
      <c r="G12" s="45"/>
      <c r="H12" s="42"/>
      <c r="I12" s="50">
        <v>3.25</v>
      </c>
      <c r="J12" s="50">
        <v>3.25</v>
      </c>
      <c r="K12" s="45"/>
      <c r="L12" s="45"/>
      <c r="M12" s="49"/>
      <c r="N12" s="44"/>
      <c r="O12" s="45"/>
      <c r="P12" s="49"/>
      <c r="Q12" s="44"/>
      <c r="R12" s="45"/>
      <c r="S12" s="45"/>
      <c r="T12" s="49"/>
      <c r="U12" s="66"/>
      <c r="V12" s="49"/>
    </row>
    <row r="13" spans="1:22" ht="14.25">
      <c r="A13" s="43" t="s">
        <v>36</v>
      </c>
      <c r="B13" s="44">
        <v>512</v>
      </c>
      <c r="C13" s="45">
        <v>130</v>
      </c>
      <c r="D13" s="45">
        <v>130</v>
      </c>
      <c r="E13" s="45"/>
      <c r="F13" s="45"/>
      <c r="G13" s="45"/>
      <c r="H13" s="42"/>
      <c r="I13" s="44">
        <v>50.38</v>
      </c>
      <c r="J13" s="45">
        <v>50.38</v>
      </c>
      <c r="K13" s="45"/>
      <c r="L13" s="45"/>
      <c r="M13" s="49"/>
      <c r="N13" s="44"/>
      <c r="O13" s="45"/>
      <c r="P13" s="49"/>
      <c r="Q13" s="44"/>
      <c r="R13" s="45"/>
      <c r="S13" s="45"/>
      <c r="T13" s="49"/>
      <c r="U13" s="66"/>
      <c r="V13" s="49"/>
    </row>
    <row r="14" spans="1:22" ht="14.25">
      <c r="A14" s="53" t="s">
        <v>37</v>
      </c>
      <c r="B14" s="54">
        <v>396</v>
      </c>
      <c r="C14" s="55">
        <v>52</v>
      </c>
      <c r="D14" s="55">
        <v>52</v>
      </c>
      <c r="E14" s="55">
        <v>0</v>
      </c>
      <c r="F14" s="55">
        <v>100</v>
      </c>
      <c r="G14" s="55"/>
      <c r="H14" s="42"/>
      <c r="I14" s="54">
        <v>18.6</v>
      </c>
      <c r="J14" s="55">
        <v>18.6</v>
      </c>
      <c r="K14" s="55"/>
      <c r="L14" s="55"/>
      <c r="M14" s="62"/>
      <c r="N14" s="54"/>
      <c r="O14" s="55"/>
      <c r="P14" s="62"/>
      <c r="Q14" s="54"/>
      <c r="R14" s="55"/>
      <c r="S14" s="55"/>
      <c r="T14" s="62"/>
      <c r="U14" s="68"/>
      <c r="V14" s="62"/>
    </row>
    <row r="15" spans="1:22" ht="14.25">
      <c r="A15" s="56" t="s">
        <v>38</v>
      </c>
      <c r="B15" s="57">
        <f>SUM(B6:B14)</f>
        <v>7652</v>
      </c>
      <c r="C15" s="57">
        <f>SUM(C6:C14)</f>
        <v>1306</v>
      </c>
      <c r="D15" s="57">
        <f>SUM(D6:D14)</f>
        <v>1306</v>
      </c>
      <c r="E15" s="58">
        <v>0</v>
      </c>
      <c r="F15" s="58">
        <v>100</v>
      </c>
      <c r="G15" s="58">
        <v>0</v>
      </c>
      <c r="H15" s="42">
        <f>C15/B15</f>
        <v>0.1706743335075797</v>
      </c>
      <c r="I15" s="57">
        <f>SUM(I6:I14)</f>
        <v>343.16900000000004</v>
      </c>
      <c r="J15" s="57">
        <f>SUM(J6:J14)</f>
        <v>343.16900000000004</v>
      </c>
      <c r="K15" s="58">
        <v>0</v>
      </c>
      <c r="L15" s="58">
        <v>100</v>
      </c>
      <c r="M15" s="63">
        <v>0</v>
      </c>
      <c r="N15" s="57"/>
      <c r="O15" s="58"/>
      <c r="P15" s="63"/>
      <c r="Q15" s="57"/>
      <c r="R15" s="58"/>
      <c r="S15" s="58"/>
      <c r="T15" s="63"/>
      <c r="U15" s="69"/>
      <c r="V15" s="63"/>
    </row>
    <row r="16" spans="1:22" ht="14.25">
      <c r="A16" s="59" t="s">
        <v>39</v>
      </c>
      <c r="B16" s="60">
        <v>20583</v>
      </c>
      <c r="C16" s="65">
        <v>2699</v>
      </c>
      <c r="D16" s="65">
        <v>2699</v>
      </c>
      <c r="E16" s="65">
        <v>0</v>
      </c>
      <c r="F16" s="65">
        <v>100</v>
      </c>
      <c r="G16" s="65">
        <v>0</v>
      </c>
      <c r="H16" s="71">
        <f>C16/B16</f>
        <v>0.13112762959724045</v>
      </c>
      <c r="I16" s="60">
        <v>656.263</v>
      </c>
      <c r="J16" s="65">
        <v>656.263</v>
      </c>
      <c r="K16" s="65"/>
      <c r="L16" s="65">
        <v>100</v>
      </c>
      <c r="M16" s="64"/>
      <c r="N16" s="60"/>
      <c r="O16" s="65"/>
      <c r="P16" s="64"/>
      <c r="Q16" s="60"/>
      <c r="R16" s="65"/>
      <c r="S16" s="65"/>
      <c r="T16" s="64"/>
      <c r="U16" s="70"/>
      <c r="V16" s="64"/>
    </row>
    <row r="18" spans="1:10" ht="14.25">
      <c r="A18" t="s">
        <v>40</v>
      </c>
      <c r="B18" s="24">
        <v>345</v>
      </c>
      <c r="C18" s="25">
        <v>85</v>
      </c>
      <c r="D18" s="25">
        <v>85</v>
      </c>
      <c r="I18" s="24">
        <v>11.06</v>
      </c>
      <c r="J18" s="25">
        <v>11.06</v>
      </c>
    </row>
    <row r="19" spans="1:2" ht="14.25">
      <c r="A19" t="s">
        <v>41</v>
      </c>
      <c r="B19">
        <v>11</v>
      </c>
    </row>
    <row r="20" spans="1:2" ht="14.25">
      <c r="A20" t="s">
        <v>42</v>
      </c>
      <c r="B20">
        <v>6</v>
      </c>
    </row>
    <row r="21" spans="1:10" ht="14.25">
      <c r="A21" t="s">
        <v>43</v>
      </c>
      <c r="B21" s="24">
        <v>115</v>
      </c>
      <c r="C21" s="25">
        <v>72</v>
      </c>
      <c r="D21" s="25">
        <v>72</v>
      </c>
      <c r="I21" s="24">
        <v>16.21</v>
      </c>
      <c r="J21" s="24">
        <v>16.21</v>
      </c>
    </row>
    <row r="22" spans="1:10" ht="14.25">
      <c r="A22" t="s">
        <v>44</v>
      </c>
      <c r="B22" s="24">
        <v>875</v>
      </c>
      <c r="C22" s="25">
        <v>21</v>
      </c>
      <c r="D22" s="25">
        <v>21</v>
      </c>
      <c r="I22">
        <v>4.59</v>
      </c>
      <c r="J22">
        <v>4.59</v>
      </c>
    </row>
    <row r="23" spans="1:10" ht="14.25">
      <c r="A23" t="s">
        <v>45</v>
      </c>
      <c r="B23" s="44">
        <v>12</v>
      </c>
      <c r="C23" s="45">
        <v>5</v>
      </c>
      <c r="I23" s="33">
        <v>0.76</v>
      </c>
      <c r="J23" s="33">
        <v>0.76</v>
      </c>
    </row>
    <row r="24" spans="2:10" ht="14.25">
      <c r="B24">
        <f aca="true" t="shared" si="0" ref="B24:J24">SUM(B18:B23)</f>
        <v>1364</v>
      </c>
      <c r="C24">
        <f t="shared" si="0"/>
        <v>183</v>
      </c>
      <c r="D24">
        <f t="shared" si="0"/>
        <v>178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32.620000000000005</v>
      </c>
      <c r="J24">
        <f t="shared" si="0"/>
        <v>32.620000000000005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9842519685039371" bottom="0.9842519685039371" header="0.11811023622047245" footer="0.11811023622047245"/>
  <pageSetup horizontalDpi="600" verticalDpi="600" orientation="landscape" paperSize="9"/>
  <rowBreaks count="1" manualBreakCount="1">
    <brk id="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B16" sqref="B16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4.25">
      <c r="A3" s="111" t="s">
        <v>2</v>
      </c>
      <c r="B3" s="104" t="s">
        <v>3</v>
      </c>
      <c r="C3" s="105"/>
      <c r="D3" s="105"/>
      <c r="E3" s="105"/>
      <c r="F3" s="105"/>
      <c r="G3" s="105"/>
      <c r="H3" s="106"/>
      <c r="I3" s="104" t="s">
        <v>4</v>
      </c>
      <c r="J3" s="105"/>
      <c r="K3" s="105"/>
      <c r="L3" s="105"/>
      <c r="M3" s="106"/>
      <c r="N3" s="104" t="s">
        <v>5</v>
      </c>
      <c r="O3" s="105"/>
      <c r="P3" s="106"/>
      <c r="Q3" s="104" t="s">
        <v>6</v>
      </c>
      <c r="R3" s="105"/>
      <c r="S3" s="105"/>
      <c r="T3" s="106"/>
      <c r="U3" s="107" t="s">
        <v>7</v>
      </c>
      <c r="V3" s="106"/>
    </row>
    <row r="4" spans="1:22" ht="14.25">
      <c r="A4" s="112"/>
      <c r="B4" s="108" t="s">
        <v>8</v>
      </c>
      <c r="C4" s="109" t="s">
        <v>9</v>
      </c>
      <c r="D4" s="109" t="s">
        <v>10</v>
      </c>
      <c r="E4" s="109" t="s">
        <v>11</v>
      </c>
      <c r="F4" s="109" t="s">
        <v>12</v>
      </c>
      <c r="G4" s="109" t="s">
        <v>13</v>
      </c>
      <c r="H4" s="110" t="s">
        <v>14</v>
      </c>
      <c r="I4" s="108" t="s">
        <v>15</v>
      </c>
      <c r="J4" s="109" t="s">
        <v>16</v>
      </c>
      <c r="K4" s="109" t="s">
        <v>17</v>
      </c>
      <c r="L4" s="109" t="s">
        <v>18</v>
      </c>
      <c r="M4" s="110" t="s">
        <v>19</v>
      </c>
      <c r="N4" s="108" t="s">
        <v>20</v>
      </c>
      <c r="O4" s="109" t="s">
        <v>21</v>
      </c>
      <c r="P4" s="110" t="s">
        <v>22</v>
      </c>
      <c r="Q4" s="108" t="s">
        <v>23</v>
      </c>
      <c r="R4" s="109"/>
      <c r="S4" s="109" t="s">
        <v>24</v>
      </c>
      <c r="T4" s="110"/>
      <c r="U4" s="117" t="s">
        <v>25</v>
      </c>
      <c r="V4" s="110" t="s">
        <v>26</v>
      </c>
    </row>
    <row r="5" spans="1:22" ht="72" customHeight="1">
      <c r="A5" s="113"/>
      <c r="B5" s="114"/>
      <c r="C5" s="115"/>
      <c r="D5" s="115"/>
      <c r="E5" s="115"/>
      <c r="F5" s="115"/>
      <c r="G5" s="115"/>
      <c r="H5" s="116"/>
      <c r="I5" s="114"/>
      <c r="J5" s="115"/>
      <c r="K5" s="115"/>
      <c r="L5" s="115"/>
      <c r="M5" s="116"/>
      <c r="N5" s="114"/>
      <c r="O5" s="115"/>
      <c r="P5" s="116"/>
      <c r="Q5" s="38" t="s">
        <v>27</v>
      </c>
      <c r="R5" s="39" t="s">
        <v>28</v>
      </c>
      <c r="S5" s="39" t="s">
        <v>27</v>
      </c>
      <c r="T5" s="40" t="s">
        <v>28</v>
      </c>
      <c r="U5" s="118"/>
      <c r="V5" s="116"/>
    </row>
    <row r="6" spans="1:22" ht="21">
      <c r="A6" s="41" t="s">
        <v>29</v>
      </c>
      <c r="B6" s="24">
        <v>1453</v>
      </c>
      <c r="C6" s="24">
        <v>364</v>
      </c>
      <c r="D6" s="24">
        <v>364</v>
      </c>
      <c r="E6" s="25"/>
      <c r="F6" s="25"/>
      <c r="G6" s="25"/>
      <c r="H6" s="42"/>
      <c r="I6" s="24">
        <v>58.279999999999994</v>
      </c>
      <c r="J6" s="24">
        <v>58.28</v>
      </c>
      <c r="K6" s="25"/>
      <c r="L6" s="25"/>
      <c r="M6" s="32"/>
      <c r="N6" s="24"/>
      <c r="O6" s="25"/>
      <c r="P6" s="32"/>
      <c r="Q6" s="24"/>
      <c r="R6" s="25"/>
      <c r="S6" s="25"/>
      <c r="T6" s="32"/>
      <c r="U6" s="37"/>
      <c r="V6" s="32"/>
    </row>
    <row r="7" spans="1:22" ht="14.25">
      <c r="A7" s="43" t="s">
        <v>30</v>
      </c>
      <c r="B7" s="24">
        <v>2636</v>
      </c>
      <c r="C7" s="25">
        <v>161</v>
      </c>
      <c r="D7" s="25">
        <v>161</v>
      </c>
      <c r="E7" s="25">
        <v>0</v>
      </c>
      <c r="F7" s="25">
        <v>100</v>
      </c>
      <c r="G7" s="25"/>
      <c r="H7" s="27">
        <v>0.061</v>
      </c>
      <c r="I7" s="24">
        <v>47.79</v>
      </c>
      <c r="J7" s="25">
        <v>47.79</v>
      </c>
      <c r="K7" s="25">
        <v>0</v>
      </c>
      <c r="L7" s="25">
        <v>100</v>
      </c>
      <c r="M7" s="32">
        <v>0</v>
      </c>
      <c r="N7" s="44"/>
      <c r="O7" s="45"/>
      <c r="P7" s="49"/>
      <c r="Q7" s="44"/>
      <c r="R7" s="45"/>
      <c r="S7" s="45"/>
      <c r="T7" s="49"/>
      <c r="U7" s="66"/>
      <c r="V7" s="49"/>
    </row>
    <row r="8" spans="1:22" ht="14.25">
      <c r="A8" s="43" t="s">
        <v>31</v>
      </c>
      <c r="B8" s="44">
        <v>1376</v>
      </c>
      <c r="C8" s="45">
        <v>151</v>
      </c>
      <c r="D8" s="45">
        <v>151</v>
      </c>
      <c r="E8" s="45">
        <v>0</v>
      </c>
      <c r="F8" s="45">
        <v>100</v>
      </c>
      <c r="G8" s="45"/>
      <c r="H8" s="42">
        <v>10.97</v>
      </c>
      <c r="I8" s="44">
        <v>64.23</v>
      </c>
      <c r="J8" s="45">
        <v>64.23</v>
      </c>
      <c r="K8" s="45">
        <v>0</v>
      </c>
      <c r="L8" s="45">
        <v>100</v>
      </c>
      <c r="M8" s="49">
        <v>0</v>
      </c>
      <c r="N8" s="44">
        <v>0</v>
      </c>
      <c r="O8" s="45">
        <v>0</v>
      </c>
      <c r="P8" s="49">
        <v>0</v>
      </c>
      <c r="Q8" s="44">
        <v>0</v>
      </c>
      <c r="R8" s="45">
        <v>0</v>
      </c>
      <c r="S8" s="45">
        <v>0</v>
      </c>
      <c r="T8" s="49">
        <v>0</v>
      </c>
      <c r="U8" s="66">
        <v>0</v>
      </c>
      <c r="V8" s="49">
        <v>0</v>
      </c>
    </row>
    <row r="9" spans="1:22" ht="14.25">
      <c r="A9" s="43" t="s">
        <v>32</v>
      </c>
      <c r="B9" s="44">
        <v>408</v>
      </c>
      <c r="C9" s="45">
        <v>42</v>
      </c>
      <c r="D9" s="45">
        <v>42</v>
      </c>
      <c r="E9" s="45">
        <v>0</v>
      </c>
      <c r="F9" s="46">
        <v>1</v>
      </c>
      <c r="G9" s="45"/>
      <c r="H9" s="42">
        <v>0.11689999999999999</v>
      </c>
      <c r="I9" s="44">
        <v>14.45</v>
      </c>
      <c r="J9" s="45">
        <v>14.45</v>
      </c>
      <c r="K9" s="45">
        <v>0</v>
      </c>
      <c r="L9" s="46">
        <v>1</v>
      </c>
      <c r="M9" s="49">
        <v>0</v>
      </c>
      <c r="N9" s="44">
        <v>0</v>
      </c>
      <c r="O9" s="45">
        <v>0</v>
      </c>
      <c r="P9" s="49">
        <v>0</v>
      </c>
      <c r="Q9" s="44">
        <v>0</v>
      </c>
      <c r="R9" s="45">
        <v>0</v>
      </c>
      <c r="S9" s="45">
        <v>0</v>
      </c>
      <c r="T9" s="49">
        <v>0</v>
      </c>
      <c r="U9" s="66">
        <v>0</v>
      </c>
      <c r="V9" s="49">
        <v>0</v>
      </c>
    </row>
    <row r="10" spans="1:22" ht="14.25">
      <c r="A10" s="43" t="s">
        <v>33</v>
      </c>
      <c r="B10" s="44">
        <v>481</v>
      </c>
      <c r="C10" s="47">
        <v>488</v>
      </c>
      <c r="D10" s="47">
        <v>488</v>
      </c>
      <c r="E10" s="45"/>
      <c r="F10" s="48">
        <v>100</v>
      </c>
      <c r="G10" s="45"/>
      <c r="H10" s="42"/>
      <c r="I10" s="61">
        <v>57.7</v>
      </c>
      <c r="J10" s="61">
        <v>57.7</v>
      </c>
      <c r="K10" s="45"/>
      <c r="L10" s="48">
        <v>100</v>
      </c>
      <c r="M10" s="49"/>
      <c r="N10" s="44"/>
      <c r="O10" s="45"/>
      <c r="P10" s="49"/>
      <c r="Q10" s="44"/>
      <c r="R10" s="45"/>
      <c r="S10" s="45"/>
      <c r="T10" s="49"/>
      <c r="U10" s="66"/>
      <c r="V10" s="49"/>
    </row>
    <row r="11" spans="1:22" ht="14.25">
      <c r="A11" s="43" t="s">
        <v>34</v>
      </c>
      <c r="B11" s="44">
        <v>276</v>
      </c>
      <c r="C11" s="45">
        <v>83</v>
      </c>
      <c r="D11" s="45">
        <v>83</v>
      </c>
      <c r="E11" s="45"/>
      <c r="F11" s="45"/>
      <c r="G11" s="45"/>
      <c r="H11" s="49"/>
      <c r="I11" s="44">
        <v>29.925</v>
      </c>
      <c r="J11" s="44">
        <v>29.925</v>
      </c>
      <c r="K11" s="45"/>
      <c r="L11" s="45"/>
      <c r="M11" s="49"/>
      <c r="N11" s="44"/>
      <c r="O11" s="45"/>
      <c r="P11" s="49"/>
      <c r="Q11" s="44"/>
      <c r="R11" s="45"/>
      <c r="S11" s="45"/>
      <c r="T11" s="49"/>
      <c r="U11" s="66"/>
      <c r="V11" s="49"/>
    </row>
    <row r="12" spans="1:22" ht="14.25">
      <c r="A12" s="43" t="s">
        <v>35</v>
      </c>
      <c r="B12" s="50">
        <v>605</v>
      </c>
      <c r="C12" s="51">
        <v>21</v>
      </c>
      <c r="D12" s="51">
        <v>21</v>
      </c>
      <c r="E12" s="51">
        <v>0</v>
      </c>
      <c r="F12" s="51">
        <v>100</v>
      </c>
      <c r="G12" s="51"/>
      <c r="H12" s="52">
        <v>3.47</v>
      </c>
      <c r="I12" s="50">
        <v>5.35</v>
      </c>
      <c r="J12" s="50">
        <v>5.35</v>
      </c>
      <c r="K12" s="51">
        <v>0</v>
      </c>
      <c r="L12" s="51">
        <v>100</v>
      </c>
      <c r="M12" s="52">
        <v>0</v>
      </c>
      <c r="N12" s="50">
        <v>0</v>
      </c>
      <c r="O12" s="51">
        <v>0</v>
      </c>
      <c r="P12" s="52">
        <v>0</v>
      </c>
      <c r="Q12" s="50">
        <v>0</v>
      </c>
      <c r="R12" s="51">
        <v>0</v>
      </c>
      <c r="S12" s="51">
        <v>0</v>
      </c>
      <c r="T12" s="52">
        <v>0</v>
      </c>
      <c r="U12" s="67">
        <v>0</v>
      </c>
      <c r="V12" s="52">
        <v>0</v>
      </c>
    </row>
    <row r="13" spans="1:22" ht="14.25">
      <c r="A13" s="43" t="s">
        <v>36</v>
      </c>
      <c r="B13" s="44">
        <v>462</v>
      </c>
      <c r="C13" s="45">
        <v>108</v>
      </c>
      <c r="D13" s="45">
        <v>108</v>
      </c>
      <c r="E13" s="45">
        <v>0</v>
      </c>
      <c r="F13" s="45">
        <v>100</v>
      </c>
      <c r="G13" s="45">
        <v>0</v>
      </c>
      <c r="H13" s="42">
        <f>C13/B13</f>
        <v>0.23376623376623376</v>
      </c>
      <c r="I13" s="44">
        <v>58.26</v>
      </c>
      <c r="J13" s="45">
        <v>58.26</v>
      </c>
      <c r="K13" s="45">
        <v>0</v>
      </c>
      <c r="L13" s="45">
        <v>100</v>
      </c>
      <c r="M13" s="49">
        <v>0</v>
      </c>
      <c r="N13" s="44"/>
      <c r="O13" s="45"/>
      <c r="P13" s="49"/>
      <c r="Q13" s="44"/>
      <c r="R13" s="45"/>
      <c r="S13" s="45"/>
      <c r="T13" s="49"/>
      <c r="U13" s="66"/>
      <c r="V13" s="49"/>
    </row>
    <row r="14" spans="1:22" ht="14.25">
      <c r="A14" s="53" t="s">
        <v>37</v>
      </c>
      <c r="B14" s="54">
        <v>294</v>
      </c>
      <c r="C14" s="55">
        <v>41</v>
      </c>
      <c r="D14" s="55">
        <v>41</v>
      </c>
      <c r="E14" s="55">
        <v>0</v>
      </c>
      <c r="F14" s="55">
        <v>100</v>
      </c>
      <c r="G14" s="55"/>
      <c r="H14" s="42">
        <f>C14/B14</f>
        <v>0.13945578231292516</v>
      </c>
      <c r="I14" s="54">
        <v>13.22</v>
      </c>
      <c r="J14" s="55">
        <v>13.22</v>
      </c>
      <c r="K14" s="55">
        <v>0</v>
      </c>
      <c r="L14" s="55">
        <v>100</v>
      </c>
      <c r="M14" s="62">
        <v>0</v>
      </c>
      <c r="N14" s="54">
        <v>0</v>
      </c>
      <c r="O14" s="55">
        <v>0</v>
      </c>
      <c r="P14" s="62">
        <v>0</v>
      </c>
      <c r="Q14" s="54">
        <v>0</v>
      </c>
      <c r="R14" s="55">
        <v>0</v>
      </c>
      <c r="S14" s="55">
        <v>0</v>
      </c>
      <c r="T14" s="62">
        <v>0</v>
      </c>
      <c r="U14" s="68">
        <v>0</v>
      </c>
      <c r="V14" s="62">
        <v>0</v>
      </c>
    </row>
    <row r="15" spans="1:22" ht="14.25">
      <c r="A15" s="56" t="s">
        <v>38</v>
      </c>
      <c r="B15" s="57">
        <f>SUM(B6:B14)</f>
        <v>7991</v>
      </c>
      <c r="C15" s="57">
        <f>SUM(C6:C14)</f>
        <v>1459</v>
      </c>
      <c r="D15" s="57">
        <f>SUM(D6:D14)</f>
        <v>1459</v>
      </c>
      <c r="E15" s="58"/>
      <c r="F15" s="58"/>
      <c r="G15" s="58"/>
      <c r="H15" s="42">
        <f>C15/B15</f>
        <v>0.18258040295332248</v>
      </c>
      <c r="I15" s="57">
        <f>SUM(I6:I14)</f>
        <v>349.20500000000004</v>
      </c>
      <c r="J15" s="57">
        <f>SUM(J6:J14)</f>
        <v>349.20500000000004</v>
      </c>
      <c r="K15" s="58">
        <v>0</v>
      </c>
      <c r="L15" s="58">
        <v>100</v>
      </c>
      <c r="M15" s="63">
        <v>0</v>
      </c>
      <c r="N15" s="57"/>
      <c r="O15" s="58"/>
      <c r="P15" s="63"/>
      <c r="Q15" s="57"/>
      <c r="R15" s="58"/>
      <c r="S15" s="58"/>
      <c r="T15" s="63"/>
      <c r="U15" s="69"/>
      <c r="V15" s="63"/>
    </row>
    <row r="16" spans="1:22" ht="14.25">
      <c r="A16" s="59" t="s">
        <v>39</v>
      </c>
      <c r="B16" s="60">
        <v>28574</v>
      </c>
      <c r="C16" s="60">
        <v>4158</v>
      </c>
      <c r="D16" s="60">
        <v>4158</v>
      </c>
      <c r="E16" s="60"/>
      <c r="F16" s="60"/>
      <c r="G16" s="60"/>
      <c r="H16" s="42">
        <f>C16/B16</f>
        <v>0.14551690347868693</v>
      </c>
      <c r="I16" s="60">
        <v>1005.4680000000001</v>
      </c>
      <c r="J16" s="60">
        <v>1005.468</v>
      </c>
      <c r="K16" s="60">
        <v>0</v>
      </c>
      <c r="L16" s="60"/>
      <c r="M16" s="64"/>
      <c r="N16" s="60"/>
      <c r="O16" s="65"/>
      <c r="P16" s="64"/>
      <c r="Q16" s="60"/>
      <c r="R16" s="65"/>
      <c r="S16" s="65"/>
      <c r="T16" s="64"/>
      <c r="U16" s="70"/>
      <c r="V16" s="64"/>
    </row>
    <row r="18" spans="1:22" ht="14.25">
      <c r="A18" t="s">
        <v>40</v>
      </c>
      <c r="B18" s="24">
        <v>821</v>
      </c>
      <c r="C18" s="25">
        <v>202</v>
      </c>
      <c r="D18" s="25">
        <v>202</v>
      </c>
      <c r="E18" s="25">
        <v>0</v>
      </c>
      <c r="F18" s="26">
        <v>1</v>
      </c>
      <c r="G18" s="26">
        <v>0</v>
      </c>
      <c r="H18" s="27">
        <v>0.246</v>
      </c>
      <c r="I18" s="24">
        <v>23.52</v>
      </c>
      <c r="J18" s="25">
        <v>23.52</v>
      </c>
      <c r="K18" s="25">
        <v>0</v>
      </c>
      <c r="L18" s="26">
        <v>1</v>
      </c>
      <c r="M18" s="31">
        <v>0</v>
      </c>
      <c r="N18" s="24">
        <v>0</v>
      </c>
      <c r="O18" s="25">
        <v>0</v>
      </c>
      <c r="P18" s="32">
        <v>0</v>
      </c>
      <c r="Q18" s="24">
        <v>0</v>
      </c>
      <c r="R18" s="25">
        <v>0</v>
      </c>
      <c r="S18" s="25">
        <v>0</v>
      </c>
      <c r="T18" s="32">
        <v>0</v>
      </c>
      <c r="U18" s="37">
        <v>0</v>
      </c>
      <c r="V18" s="32">
        <v>0</v>
      </c>
    </row>
    <row r="19" spans="1:10" ht="14.25">
      <c r="A19" t="s">
        <v>41</v>
      </c>
      <c r="B19" s="28">
        <v>8</v>
      </c>
      <c r="C19" s="25"/>
      <c r="D19" s="25"/>
      <c r="I19" s="24"/>
      <c r="J19" s="25"/>
    </row>
    <row r="20" spans="1:10" ht="14.25">
      <c r="A20" t="s">
        <v>42</v>
      </c>
      <c r="B20" s="24">
        <v>6</v>
      </c>
      <c r="C20" s="25"/>
      <c r="D20" s="25"/>
      <c r="I20" s="24"/>
      <c r="J20" s="25"/>
    </row>
    <row r="21" spans="1:10" ht="14.25">
      <c r="A21" t="s">
        <v>43</v>
      </c>
      <c r="B21" s="24">
        <v>155</v>
      </c>
      <c r="C21" s="25">
        <v>104</v>
      </c>
      <c r="D21" s="25">
        <v>104</v>
      </c>
      <c r="E21" s="25"/>
      <c r="F21" s="25"/>
      <c r="G21" s="25"/>
      <c r="H21" s="27"/>
      <c r="I21" s="24">
        <v>23.64</v>
      </c>
      <c r="J21" s="25">
        <v>23.64</v>
      </c>
    </row>
    <row r="22" spans="1:13" ht="14.25">
      <c r="A22" t="s">
        <v>44</v>
      </c>
      <c r="B22" s="24">
        <v>455</v>
      </c>
      <c r="C22" s="25">
        <v>38</v>
      </c>
      <c r="D22" s="25">
        <v>38</v>
      </c>
      <c r="E22" s="25">
        <v>0</v>
      </c>
      <c r="F22" s="29">
        <v>1</v>
      </c>
      <c r="G22" s="25">
        <v>0</v>
      </c>
      <c r="H22" s="27">
        <v>0.08349999999999999</v>
      </c>
      <c r="I22" s="33">
        <v>10.5</v>
      </c>
      <c r="J22" s="33">
        <v>10.5</v>
      </c>
      <c r="K22" s="34">
        <v>0</v>
      </c>
      <c r="L22" s="29">
        <v>1</v>
      </c>
      <c r="M22" s="35">
        <v>0</v>
      </c>
    </row>
    <row r="23" spans="1:10" ht="14.25">
      <c r="A23" t="s">
        <v>45</v>
      </c>
      <c r="B23" s="24">
        <v>8</v>
      </c>
      <c r="C23" s="25">
        <v>20</v>
      </c>
      <c r="D23" s="25">
        <v>20</v>
      </c>
      <c r="E23" s="25">
        <v>0</v>
      </c>
      <c r="F23" s="25">
        <v>0</v>
      </c>
      <c r="G23" s="25">
        <v>0</v>
      </c>
      <c r="H23" s="27">
        <v>0</v>
      </c>
      <c r="I23" s="24">
        <v>0.62</v>
      </c>
      <c r="J23" s="25">
        <v>0.62</v>
      </c>
    </row>
    <row r="24" spans="2:22" ht="14.25">
      <c r="B24">
        <f aca="true" t="shared" si="0" ref="B24:V24">SUM(B18:B23)</f>
        <v>1453</v>
      </c>
      <c r="C24">
        <f t="shared" si="0"/>
        <v>364</v>
      </c>
      <c r="D24">
        <f t="shared" si="0"/>
        <v>364</v>
      </c>
      <c r="E24">
        <f t="shared" si="0"/>
        <v>0</v>
      </c>
      <c r="F24">
        <v>100</v>
      </c>
      <c r="G24">
        <f t="shared" si="0"/>
        <v>0</v>
      </c>
      <c r="H24" s="30">
        <f t="shared" si="0"/>
        <v>0.3295</v>
      </c>
      <c r="I24">
        <f t="shared" si="0"/>
        <v>58.279999999999994</v>
      </c>
      <c r="J24">
        <f t="shared" si="0"/>
        <v>58.279999999999994</v>
      </c>
      <c r="K24">
        <f t="shared" si="0"/>
        <v>0</v>
      </c>
      <c r="L24">
        <f t="shared" si="0"/>
        <v>2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  <c r="U24">
        <f t="shared" si="0"/>
        <v>0</v>
      </c>
      <c r="V24">
        <f t="shared" si="0"/>
        <v>0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B15" sqref="B15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ht="14.25">
      <c r="A3" s="122" t="s">
        <v>2</v>
      </c>
      <c r="B3" s="119" t="s">
        <v>3</v>
      </c>
      <c r="C3" s="119"/>
      <c r="D3" s="119"/>
      <c r="E3" s="119"/>
      <c r="F3" s="119"/>
      <c r="G3" s="119"/>
      <c r="H3" s="119"/>
      <c r="I3" s="119" t="s">
        <v>4</v>
      </c>
      <c r="J3" s="119"/>
      <c r="K3" s="119"/>
      <c r="L3" s="119"/>
      <c r="M3" s="119"/>
      <c r="N3" s="119" t="s">
        <v>5</v>
      </c>
      <c r="O3" s="119"/>
      <c r="P3" s="119"/>
      <c r="Q3" s="119" t="s">
        <v>6</v>
      </c>
      <c r="R3" s="119"/>
      <c r="S3" s="119"/>
      <c r="T3" s="119"/>
      <c r="U3" s="119" t="s">
        <v>7</v>
      </c>
      <c r="V3" s="120"/>
    </row>
    <row r="4" spans="1:22" ht="14.25">
      <c r="A4" s="123"/>
      <c r="B4" s="121" t="s">
        <v>8</v>
      </c>
      <c r="C4" s="121" t="s">
        <v>9</v>
      </c>
      <c r="D4" s="121" t="s">
        <v>10</v>
      </c>
      <c r="E4" s="121" t="s">
        <v>11</v>
      </c>
      <c r="F4" s="121" t="s">
        <v>12</v>
      </c>
      <c r="G4" s="121" t="s">
        <v>13</v>
      </c>
      <c r="H4" s="121" t="s">
        <v>14</v>
      </c>
      <c r="I4" s="121" t="s">
        <v>15</v>
      </c>
      <c r="J4" s="121" t="s">
        <v>16</v>
      </c>
      <c r="K4" s="121" t="s">
        <v>17</v>
      </c>
      <c r="L4" s="121" t="s">
        <v>18</v>
      </c>
      <c r="M4" s="121" t="s">
        <v>19</v>
      </c>
      <c r="N4" s="121" t="s">
        <v>20</v>
      </c>
      <c r="O4" s="121" t="s">
        <v>21</v>
      </c>
      <c r="P4" s="121" t="s">
        <v>22</v>
      </c>
      <c r="Q4" s="121" t="s">
        <v>23</v>
      </c>
      <c r="R4" s="121"/>
      <c r="S4" s="121" t="s">
        <v>24</v>
      </c>
      <c r="T4" s="121"/>
      <c r="U4" s="121" t="s">
        <v>25</v>
      </c>
      <c r="V4" s="124" t="s">
        <v>26</v>
      </c>
    </row>
    <row r="5" spans="1:22" ht="72" customHeight="1">
      <c r="A5" s="123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2" t="s">
        <v>27</v>
      </c>
      <c r="R5" s="2" t="s">
        <v>28</v>
      </c>
      <c r="S5" s="2" t="s">
        <v>27</v>
      </c>
      <c r="T5" s="2" t="s">
        <v>28</v>
      </c>
      <c r="U5" s="121"/>
      <c r="V5" s="124"/>
    </row>
    <row r="6" spans="1:22" ht="36">
      <c r="A6" s="1" t="s">
        <v>29</v>
      </c>
      <c r="B6" s="3">
        <v>985</v>
      </c>
      <c r="C6" s="3">
        <v>280</v>
      </c>
      <c r="D6" s="3">
        <v>280</v>
      </c>
      <c r="E6" s="3">
        <v>0</v>
      </c>
      <c r="F6" s="3">
        <v>100</v>
      </c>
      <c r="G6" s="3">
        <v>0</v>
      </c>
      <c r="H6" s="5">
        <v>0.2718</v>
      </c>
      <c r="I6" s="3">
        <v>73.22</v>
      </c>
      <c r="J6" s="3">
        <v>73.22</v>
      </c>
      <c r="K6" s="3"/>
      <c r="L6" s="3">
        <v>100</v>
      </c>
      <c r="M6" s="3"/>
      <c r="N6" s="3"/>
      <c r="O6" s="3"/>
      <c r="P6" s="3"/>
      <c r="Q6" s="3"/>
      <c r="R6" s="3"/>
      <c r="S6" s="3"/>
      <c r="T6" s="3"/>
      <c r="U6" s="3"/>
      <c r="V6" s="19"/>
    </row>
    <row r="7" spans="1:22" ht="14.25">
      <c r="A7" s="6" t="s">
        <v>30</v>
      </c>
      <c r="B7" s="3">
        <v>2550</v>
      </c>
      <c r="C7" s="3">
        <v>164</v>
      </c>
      <c r="D7" s="3">
        <v>164</v>
      </c>
      <c r="E7" s="3">
        <v>0</v>
      </c>
      <c r="F7" s="3">
        <v>100</v>
      </c>
      <c r="G7" s="3">
        <v>0</v>
      </c>
      <c r="H7" s="5">
        <v>0.064</v>
      </c>
      <c r="I7" s="3">
        <v>32.97</v>
      </c>
      <c r="J7" s="3">
        <v>32.97</v>
      </c>
      <c r="K7" s="3">
        <v>0</v>
      </c>
      <c r="L7" s="3">
        <v>100</v>
      </c>
      <c r="M7" s="3">
        <v>0</v>
      </c>
      <c r="N7" s="3"/>
      <c r="O7" s="3"/>
      <c r="P7" s="3"/>
      <c r="Q7" s="3"/>
      <c r="R7" s="3"/>
      <c r="S7" s="3"/>
      <c r="T7" s="3"/>
      <c r="U7" s="3"/>
      <c r="V7" s="19"/>
    </row>
    <row r="8" spans="1:22" ht="14.25">
      <c r="A8" s="6" t="s">
        <v>31</v>
      </c>
      <c r="B8" s="3">
        <v>967</v>
      </c>
      <c r="C8" s="3">
        <v>98</v>
      </c>
      <c r="D8" s="3">
        <v>98</v>
      </c>
      <c r="E8" s="3">
        <v>0</v>
      </c>
      <c r="F8" s="3">
        <v>100</v>
      </c>
      <c r="G8" s="3">
        <v>0</v>
      </c>
      <c r="H8" s="3">
        <v>10.13</v>
      </c>
      <c r="I8" s="3">
        <v>39.87</v>
      </c>
      <c r="J8" s="3">
        <v>39.87</v>
      </c>
      <c r="K8" s="3">
        <v>0</v>
      </c>
      <c r="L8" s="3">
        <v>100</v>
      </c>
      <c r="M8" s="3"/>
      <c r="N8" s="3"/>
      <c r="O8" s="3"/>
      <c r="P8" s="3"/>
      <c r="Q8" s="3"/>
      <c r="R8" s="3"/>
      <c r="S8" s="3"/>
      <c r="T8" s="3"/>
      <c r="U8" s="3"/>
      <c r="V8" s="19"/>
    </row>
    <row r="9" spans="1:22" ht="14.25">
      <c r="A9" s="6" t="s">
        <v>32</v>
      </c>
      <c r="B9" s="3">
        <v>287</v>
      </c>
      <c r="C9" s="3">
        <v>71</v>
      </c>
      <c r="D9" s="3">
        <v>71</v>
      </c>
      <c r="E9" s="3">
        <v>0</v>
      </c>
      <c r="F9" s="3">
        <v>100</v>
      </c>
      <c r="G9" s="3">
        <v>0</v>
      </c>
      <c r="H9" s="3">
        <v>24.74</v>
      </c>
      <c r="I9" s="3">
        <v>56.6</v>
      </c>
      <c r="J9" s="3">
        <v>56.6</v>
      </c>
      <c r="K9" s="3">
        <v>0</v>
      </c>
      <c r="L9" s="3">
        <v>100</v>
      </c>
      <c r="M9" s="3"/>
      <c r="N9" s="3"/>
      <c r="O9" s="3"/>
      <c r="P9" s="3"/>
      <c r="Q9" s="3"/>
      <c r="R9" s="3"/>
      <c r="S9" s="3"/>
      <c r="T9" s="3"/>
      <c r="U9" s="3"/>
      <c r="V9" s="19"/>
    </row>
    <row r="10" spans="1:22" ht="14.25">
      <c r="A10" s="6" t="s">
        <v>33</v>
      </c>
      <c r="B10" s="3">
        <v>407</v>
      </c>
      <c r="C10" s="9">
        <v>430</v>
      </c>
      <c r="D10" s="9">
        <v>430</v>
      </c>
      <c r="E10" s="3"/>
      <c r="F10" s="23">
        <v>100</v>
      </c>
      <c r="G10" s="3"/>
      <c r="H10" s="5">
        <v>1.0565</v>
      </c>
      <c r="I10" s="9">
        <v>66.266</v>
      </c>
      <c r="J10" s="9">
        <v>66.266</v>
      </c>
      <c r="K10" s="3"/>
      <c r="L10" s="23">
        <v>100</v>
      </c>
      <c r="M10" s="3"/>
      <c r="N10" s="3"/>
      <c r="O10" s="3"/>
      <c r="P10" s="3"/>
      <c r="Q10" s="3"/>
      <c r="R10" s="3"/>
      <c r="S10" s="3"/>
      <c r="T10" s="3"/>
      <c r="U10" s="3"/>
      <c r="V10" s="19"/>
    </row>
    <row r="11" spans="1:22" ht="14.25">
      <c r="A11" s="6" t="s">
        <v>34</v>
      </c>
      <c r="B11" s="3">
        <v>531</v>
      </c>
      <c r="C11" s="3">
        <v>166</v>
      </c>
      <c r="D11" s="3">
        <v>166</v>
      </c>
      <c r="E11" s="3">
        <v>0</v>
      </c>
      <c r="F11" s="3">
        <v>100</v>
      </c>
      <c r="G11" s="3">
        <v>0</v>
      </c>
      <c r="H11" s="3">
        <v>31.26</v>
      </c>
      <c r="I11" s="3">
        <v>51.595</v>
      </c>
      <c r="J11" s="3">
        <v>51.595</v>
      </c>
      <c r="K11" s="3">
        <v>0</v>
      </c>
      <c r="L11" s="3">
        <v>100</v>
      </c>
      <c r="M11" s="3"/>
      <c r="N11" s="3"/>
      <c r="O11" s="3"/>
      <c r="P11" s="3"/>
      <c r="Q11" s="3"/>
      <c r="R11" s="3"/>
      <c r="S11" s="3"/>
      <c r="T11" s="3"/>
      <c r="U11" s="3"/>
      <c r="V11" s="19"/>
    </row>
    <row r="12" spans="1:22" ht="14.25">
      <c r="A12" s="6" t="s">
        <v>35</v>
      </c>
      <c r="B12" s="9">
        <v>528</v>
      </c>
      <c r="C12" s="9">
        <v>35</v>
      </c>
      <c r="D12" s="9">
        <v>35</v>
      </c>
      <c r="E12" s="9">
        <v>0</v>
      </c>
      <c r="F12" s="9">
        <v>100</v>
      </c>
      <c r="G12" s="9">
        <v>0</v>
      </c>
      <c r="H12" s="9">
        <v>6.63</v>
      </c>
      <c r="I12" s="9">
        <v>15.8</v>
      </c>
      <c r="J12" s="9">
        <v>15.8</v>
      </c>
      <c r="K12" s="9">
        <v>0</v>
      </c>
      <c r="L12" s="9">
        <v>100</v>
      </c>
      <c r="M12" s="9"/>
      <c r="N12" s="9"/>
      <c r="O12" s="9"/>
      <c r="P12" s="9"/>
      <c r="Q12" s="9"/>
      <c r="R12" s="9"/>
      <c r="S12" s="9"/>
      <c r="T12" s="9"/>
      <c r="U12" s="9"/>
      <c r="V12" s="36"/>
    </row>
    <row r="13" spans="1:22" ht="14.25">
      <c r="A13" s="6" t="s">
        <v>36</v>
      </c>
      <c r="B13" s="3">
        <v>448</v>
      </c>
      <c r="C13" s="3">
        <v>110</v>
      </c>
      <c r="D13" s="3">
        <v>110</v>
      </c>
      <c r="E13" s="3">
        <v>0</v>
      </c>
      <c r="F13" s="3">
        <v>100</v>
      </c>
      <c r="G13" s="3">
        <v>0</v>
      </c>
      <c r="H13" s="5">
        <f>C13/B13</f>
        <v>0.24553571428571427</v>
      </c>
      <c r="I13" s="3">
        <v>58</v>
      </c>
      <c r="J13" s="3">
        <v>58</v>
      </c>
      <c r="K13" s="3">
        <v>0</v>
      </c>
      <c r="L13" s="3">
        <v>100</v>
      </c>
      <c r="M13" s="3"/>
      <c r="N13" s="3"/>
      <c r="O13" s="3"/>
      <c r="P13" s="3"/>
      <c r="Q13" s="3"/>
      <c r="R13" s="3"/>
      <c r="S13" s="3"/>
      <c r="T13" s="3"/>
      <c r="U13" s="3"/>
      <c r="V13" s="19"/>
    </row>
    <row r="14" spans="1:22" ht="14.25">
      <c r="A14" s="6" t="s">
        <v>37</v>
      </c>
      <c r="B14" s="3">
        <v>294</v>
      </c>
      <c r="C14" s="3">
        <v>61</v>
      </c>
      <c r="D14" s="3">
        <v>61</v>
      </c>
      <c r="E14" s="3">
        <v>0</v>
      </c>
      <c r="F14" s="3">
        <v>100</v>
      </c>
      <c r="G14" s="3"/>
      <c r="H14" s="5">
        <f>C14/B14</f>
        <v>0.20748299319727892</v>
      </c>
      <c r="I14" s="3">
        <v>15.61</v>
      </c>
      <c r="J14" s="3">
        <v>15.61</v>
      </c>
      <c r="K14" s="3">
        <v>0</v>
      </c>
      <c r="L14" s="3">
        <v>100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19">
        <v>0</v>
      </c>
    </row>
    <row r="15" spans="1:22" ht="14.25">
      <c r="A15" s="6" t="s">
        <v>38</v>
      </c>
      <c r="B15" s="3">
        <f>SUM(B6:B14)</f>
        <v>6997</v>
      </c>
      <c r="C15" s="3">
        <f>SUM(C6:C14)</f>
        <v>1415</v>
      </c>
      <c r="D15" s="3">
        <f>SUM(D6:D14)</f>
        <v>1415</v>
      </c>
      <c r="E15" s="3"/>
      <c r="F15" s="3"/>
      <c r="G15" s="3"/>
      <c r="H15" s="5">
        <f>C15/B15</f>
        <v>0.2022295269401172</v>
      </c>
      <c r="I15" s="3">
        <f>SUM(I6:I14)</f>
        <v>409.931</v>
      </c>
      <c r="J15" s="3">
        <f>SUM(J6:J14)</f>
        <v>409.931</v>
      </c>
      <c r="K15" s="3">
        <v>0</v>
      </c>
      <c r="L15" s="3">
        <v>100</v>
      </c>
      <c r="M15" s="3">
        <v>0</v>
      </c>
      <c r="N15" s="3"/>
      <c r="O15" s="3"/>
      <c r="P15" s="3"/>
      <c r="Q15" s="3"/>
      <c r="R15" s="3"/>
      <c r="S15" s="3"/>
      <c r="T15" s="3"/>
      <c r="U15" s="3"/>
      <c r="V15" s="19"/>
    </row>
    <row r="16" spans="1:22" ht="14.25">
      <c r="A16" s="10" t="s">
        <v>39</v>
      </c>
      <c r="B16" s="12">
        <v>35571</v>
      </c>
      <c r="C16" s="12">
        <v>5573</v>
      </c>
      <c r="D16" s="12">
        <v>5573</v>
      </c>
      <c r="E16" s="12">
        <v>0</v>
      </c>
      <c r="F16" s="12">
        <v>0</v>
      </c>
      <c r="G16" s="12">
        <v>0</v>
      </c>
      <c r="H16" s="12">
        <v>0.34774643041880415</v>
      </c>
      <c r="I16" s="12">
        <v>1415.399</v>
      </c>
      <c r="J16" s="12">
        <v>1415.399</v>
      </c>
      <c r="K16" s="12">
        <v>0</v>
      </c>
      <c r="L16" s="12">
        <v>100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/>
      <c r="S16" s="12"/>
      <c r="T16" s="12"/>
      <c r="U16" s="12"/>
      <c r="V16" s="22"/>
    </row>
    <row r="19" spans="1:22" ht="14.25">
      <c r="A19" t="s">
        <v>40</v>
      </c>
      <c r="B19" s="24">
        <v>490</v>
      </c>
      <c r="C19" s="25">
        <v>53</v>
      </c>
      <c r="D19" s="25">
        <v>53</v>
      </c>
      <c r="E19" s="25">
        <v>0</v>
      </c>
      <c r="F19" s="26">
        <v>1</v>
      </c>
      <c r="G19" s="26">
        <v>0</v>
      </c>
      <c r="H19" s="27">
        <v>0.1082</v>
      </c>
      <c r="I19" s="24">
        <v>9.97</v>
      </c>
      <c r="J19" s="25">
        <v>9.97</v>
      </c>
      <c r="K19" s="25">
        <v>0</v>
      </c>
      <c r="L19" s="26">
        <v>1</v>
      </c>
      <c r="M19" s="31"/>
      <c r="N19" s="24"/>
      <c r="O19" s="25"/>
      <c r="P19" s="32"/>
      <c r="Q19" s="24"/>
      <c r="R19" s="25"/>
      <c r="S19" s="25"/>
      <c r="T19" s="32"/>
      <c r="U19" s="37"/>
      <c r="V19" s="32"/>
    </row>
    <row r="20" spans="1:10" ht="14.25">
      <c r="A20" t="s">
        <v>41</v>
      </c>
      <c r="B20" s="28">
        <v>7</v>
      </c>
      <c r="C20" s="25"/>
      <c r="D20" s="25"/>
      <c r="I20" s="24"/>
      <c r="J20" s="25"/>
    </row>
    <row r="21" spans="1:22" ht="14.25">
      <c r="A21" t="s">
        <v>42</v>
      </c>
      <c r="B21" s="24">
        <v>6</v>
      </c>
      <c r="C21" s="25">
        <v>0</v>
      </c>
      <c r="D21" s="25">
        <v>0</v>
      </c>
      <c r="E21" s="25">
        <v>0</v>
      </c>
      <c r="F21" s="25">
        <v>100</v>
      </c>
      <c r="G21" s="25">
        <v>0</v>
      </c>
      <c r="I21" s="24">
        <v>0</v>
      </c>
      <c r="J21" s="25">
        <v>0</v>
      </c>
      <c r="K21" s="25">
        <v>0</v>
      </c>
      <c r="L21" s="25">
        <v>0</v>
      </c>
      <c r="M21" s="32">
        <v>0</v>
      </c>
      <c r="N21" s="24">
        <v>0</v>
      </c>
      <c r="O21" s="25">
        <v>0</v>
      </c>
      <c r="P21" s="32">
        <v>0</v>
      </c>
      <c r="Q21" s="24">
        <v>0</v>
      </c>
      <c r="R21" s="25">
        <v>0</v>
      </c>
      <c r="S21" s="25">
        <v>0</v>
      </c>
      <c r="T21" s="32">
        <v>0</v>
      </c>
      <c r="U21" s="37">
        <v>0</v>
      </c>
      <c r="V21" s="32">
        <v>0</v>
      </c>
    </row>
    <row r="22" spans="1:12" ht="14.25">
      <c r="A22" t="s">
        <v>43</v>
      </c>
      <c r="B22" s="24">
        <v>199</v>
      </c>
      <c r="C22" s="25">
        <v>159</v>
      </c>
      <c r="D22" s="25">
        <v>159</v>
      </c>
      <c r="E22" s="25"/>
      <c r="F22" s="25">
        <v>100</v>
      </c>
      <c r="G22" s="25"/>
      <c r="H22" s="27"/>
      <c r="I22" s="24">
        <v>32.31</v>
      </c>
      <c r="J22" s="25">
        <v>32.31</v>
      </c>
      <c r="L22">
        <v>100</v>
      </c>
    </row>
    <row r="23" spans="1:13" ht="14.25">
      <c r="A23" t="s">
        <v>44</v>
      </c>
      <c r="B23" s="24">
        <v>275</v>
      </c>
      <c r="C23" s="25">
        <v>45</v>
      </c>
      <c r="D23" s="25">
        <v>45</v>
      </c>
      <c r="E23" s="25">
        <v>0</v>
      </c>
      <c r="F23" s="29">
        <v>1</v>
      </c>
      <c r="G23" s="25">
        <v>0</v>
      </c>
      <c r="H23" s="27">
        <v>0.1636</v>
      </c>
      <c r="I23" s="33">
        <v>30.07</v>
      </c>
      <c r="J23" s="33">
        <v>30.07</v>
      </c>
      <c r="K23" s="34">
        <v>0</v>
      </c>
      <c r="L23" s="29">
        <v>1</v>
      </c>
      <c r="M23" s="35"/>
    </row>
    <row r="24" spans="1:10" ht="14.25">
      <c r="A24" t="s">
        <v>45</v>
      </c>
      <c r="B24" s="24">
        <v>8</v>
      </c>
      <c r="C24" s="25">
        <v>23</v>
      </c>
      <c r="D24" s="25">
        <v>23</v>
      </c>
      <c r="E24" s="25">
        <v>0</v>
      </c>
      <c r="F24" s="25">
        <v>0</v>
      </c>
      <c r="G24" s="25">
        <v>0</v>
      </c>
      <c r="H24" s="27">
        <v>0</v>
      </c>
      <c r="I24" s="24">
        <v>0.87</v>
      </c>
      <c r="J24" s="25">
        <v>0.87</v>
      </c>
    </row>
    <row r="25" spans="2:22" ht="14.25">
      <c r="B25">
        <f aca="true" t="shared" si="0" ref="B25:V25">SUM(B19:B24)</f>
        <v>985</v>
      </c>
      <c r="C25">
        <f t="shared" si="0"/>
        <v>280</v>
      </c>
      <c r="D25">
        <f t="shared" si="0"/>
        <v>280</v>
      </c>
      <c r="E25">
        <f t="shared" si="0"/>
        <v>0</v>
      </c>
      <c r="F25">
        <v>100</v>
      </c>
      <c r="G25">
        <f t="shared" si="0"/>
        <v>0</v>
      </c>
      <c r="H25" s="30">
        <f t="shared" si="0"/>
        <v>0.2718</v>
      </c>
      <c r="I25">
        <f t="shared" si="0"/>
        <v>73.22</v>
      </c>
      <c r="J25">
        <f t="shared" si="0"/>
        <v>73.22</v>
      </c>
      <c r="K25">
        <f t="shared" si="0"/>
        <v>0</v>
      </c>
      <c r="L25">
        <f t="shared" si="0"/>
        <v>102</v>
      </c>
      <c r="M25">
        <f t="shared" si="0"/>
        <v>0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0</v>
      </c>
      <c r="T25">
        <f t="shared" si="0"/>
        <v>0</v>
      </c>
      <c r="U25">
        <f t="shared" si="0"/>
        <v>0</v>
      </c>
      <c r="V25">
        <f t="shared" si="0"/>
        <v>0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7480314960629921" bottom="0.7480314960629921" header="0.11811023622047245" footer="0.11811023622047245"/>
  <pageSetup horizontalDpi="600" verticalDpi="600" orientation="landscape" paperSize="9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B16" sqref="B16"/>
    </sheetView>
  </sheetViews>
  <sheetFormatPr defaultColWidth="9.00390625" defaultRowHeight="14.25"/>
  <cols>
    <col min="2" max="2" width="9.875" style="0" customWidth="1"/>
    <col min="3" max="3" width="6.875" style="0" customWidth="1"/>
    <col min="4" max="4" width="7.375" style="0" customWidth="1"/>
    <col min="5" max="5" width="5.125" style="0" customWidth="1"/>
    <col min="6" max="6" width="6.625" style="0" customWidth="1"/>
    <col min="7" max="7" width="5.50390625" style="0" customWidth="1"/>
    <col min="8" max="8" width="9.25390625" style="0" customWidth="1"/>
    <col min="9" max="9" width="10.75390625" style="0" customWidth="1"/>
    <col min="10" max="10" width="12.00390625" style="0" customWidth="1"/>
    <col min="11" max="11" width="6.125" style="0" customWidth="1"/>
    <col min="12" max="12" width="7.875" style="0" customWidth="1"/>
    <col min="13" max="13" width="6.50390625" style="0" customWidth="1"/>
    <col min="14" max="16" width="4.375" style="0" customWidth="1"/>
    <col min="17" max="22" width="3.25390625" style="0" customWidth="1"/>
  </cols>
  <sheetData>
    <row r="1" spans="1:22" ht="22.5">
      <c r="A1" s="101" t="s">
        <v>50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4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4.25">
      <c r="A3" s="121" t="s">
        <v>2</v>
      </c>
      <c r="B3" s="121" t="s">
        <v>3</v>
      </c>
      <c r="C3" s="121"/>
      <c r="D3" s="121"/>
      <c r="E3" s="121"/>
      <c r="F3" s="121"/>
      <c r="G3" s="121"/>
      <c r="H3" s="121"/>
      <c r="I3" s="121" t="s">
        <v>4</v>
      </c>
      <c r="J3" s="121"/>
      <c r="K3" s="121"/>
      <c r="L3" s="121"/>
      <c r="M3" s="121"/>
      <c r="N3" s="121" t="s">
        <v>5</v>
      </c>
      <c r="O3" s="121"/>
      <c r="P3" s="121"/>
      <c r="Q3" s="121" t="s">
        <v>6</v>
      </c>
      <c r="R3" s="121"/>
      <c r="S3" s="121"/>
      <c r="T3" s="121"/>
      <c r="U3" s="121" t="s">
        <v>7</v>
      </c>
      <c r="V3" s="121"/>
    </row>
    <row r="4" spans="1:22" ht="14.25">
      <c r="A4" s="121"/>
      <c r="B4" s="121" t="s">
        <v>8</v>
      </c>
      <c r="C4" s="121" t="s">
        <v>9</v>
      </c>
      <c r="D4" s="121" t="s">
        <v>10</v>
      </c>
      <c r="E4" s="121" t="s">
        <v>11</v>
      </c>
      <c r="F4" s="121" t="s">
        <v>12</v>
      </c>
      <c r="G4" s="121" t="s">
        <v>13</v>
      </c>
      <c r="H4" s="121" t="s">
        <v>14</v>
      </c>
      <c r="I4" s="121" t="s">
        <v>15</v>
      </c>
      <c r="J4" s="121" t="s">
        <v>16</v>
      </c>
      <c r="K4" s="121" t="s">
        <v>17</v>
      </c>
      <c r="L4" s="121" t="s">
        <v>18</v>
      </c>
      <c r="M4" s="121" t="s">
        <v>19</v>
      </c>
      <c r="N4" s="121" t="s">
        <v>20</v>
      </c>
      <c r="O4" s="121" t="s">
        <v>21</v>
      </c>
      <c r="P4" s="121" t="s">
        <v>22</v>
      </c>
      <c r="Q4" s="121" t="s">
        <v>23</v>
      </c>
      <c r="R4" s="121"/>
      <c r="S4" s="121" t="s">
        <v>24</v>
      </c>
      <c r="T4" s="121"/>
      <c r="U4" s="121" t="s">
        <v>25</v>
      </c>
      <c r="V4" s="121" t="s">
        <v>26</v>
      </c>
    </row>
    <row r="5" spans="1:22" ht="72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83" t="s">
        <v>27</v>
      </c>
      <c r="R5" s="83" t="s">
        <v>28</v>
      </c>
      <c r="S5" s="83" t="s">
        <v>27</v>
      </c>
      <c r="T5" s="83" t="s">
        <v>28</v>
      </c>
      <c r="U5" s="121"/>
      <c r="V5" s="121"/>
    </row>
    <row r="6" spans="1:22" ht="36">
      <c r="A6" s="83" t="s">
        <v>29</v>
      </c>
      <c r="B6" s="84">
        <v>788</v>
      </c>
      <c r="C6" s="84">
        <v>285</v>
      </c>
      <c r="D6" s="84">
        <v>285</v>
      </c>
      <c r="E6" s="84">
        <v>0</v>
      </c>
      <c r="F6" s="4">
        <f>D6/C6</f>
        <v>1</v>
      </c>
      <c r="G6" s="84"/>
      <c r="H6" s="5">
        <f>D6/B6</f>
        <v>0.3616751269035533</v>
      </c>
      <c r="I6" s="84">
        <v>73.41</v>
      </c>
      <c r="J6" s="84">
        <v>73.41</v>
      </c>
      <c r="K6" s="84">
        <v>0</v>
      </c>
      <c r="L6" s="4">
        <f>J6/I6</f>
        <v>1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4.25">
      <c r="A7" s="84" t="s">
        <v>30</v>
      </c>
      <c r="B7" s="84">
        <v>2634</v>
      </c>
      <c r="C7" s="84">
        <v>163</v>
      </c>
      <c r="D7" s="84">
        <v>163</v>
      </c>
      <c r="E7" s="84">
        <v>0</v>
      </c>
      <c r="F7" s="4">
        <f aca="true" t="shared" si="0" ref="F7:F16">D7/C7</f>
        <v>1</v>
      </c>
      <c r="G7" s="84"/>
      <c r="H7" s="5">
        <f aca="true" t="shared" si="1" ref="H7:H16">D7/B7</f>
        <v>0.061883067577828396</v>
      </c>
      <c r="I7" s="84">
        <v>40.02</v>
      </c>
      <c r="J7" s="84">
        <v>40.02</v>
      </c>
      <c r="K7" s="84">
        <v>0</v>
      </c>
      <c r="L7" s="4">
        <f aca="true" t="shared" si="2" ref="L7:L16">J7/I7</f>
        <v>1</v>
      </c>
      <c r="M7" s="84">
        <v>0</v>
      </c>
      <c r="N7" s="84"/>
      <c r="O7" s="84"/>
      <c r="P7" s="84"/>
      <c r="Q7" s="84"/>
      <c r="R7" s="84"/>
      <c r="S7" s="84"/>
      <c r="T7" s="84"/>
      <c r="U7" s="84"/>
      <c r="V7" s="84"/>
    </row>
    <row r="8" spans="1:22" ht="14.25">
      <c r="A8" s="84" t="s">
        <v>31</v>
      </c>
      <c r="B8" s="84">
        <v>693</v>
      </c>
      <c r="C8" s="84">
        <v>72</v>
      </c>
      <c r="D8" s="84">
        <v>72</v>
      </c>
      <c r="E8" s="84">
        <v>0</v>
      </c>
      <c r="F8" s="4">
        <f t="shared" si="0"/>
        <v>1</v>
      </c>
      <c r="G8" s="84"/>
      <c r="H8" s="5">
        <f t="shared" si="1"/>
        <v>0.1038961038961039</v>
      </c>
      <c r="I8" s="84">
        <v>25.1</v>
      </c>
      <c r="J8" s="84">
        <v>25.1</v>
      </c>
      <c r="K8" s="84">
        <v>0</v>
      </c>
      <c r="L8" s="4">
        <f t="shared" si="2"/>
        <v>1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</row>
    <row r="9" spans="1:22" ht="14.25">
      <c r="A9" s="84" t="s">
        <v>32</v>
      </c>
      <c r="B9" s="84">
        <v>251</v>
      </c>
      <c r="C9" s="84">
        <v>58</v>
      </c>
      <c r="D9" s="84">
        <v>58</v>
      </c>
      <c r="E9" s="84">
        <v>0</v>
      </c>
      <c r="F9" s="4">
        <f t="shared" si="0"/>
        <v>1</v>
      </c>
      <c r="G9" s="84"/>
      <c r="H9" s="5">
        <f t="shared" si="1"/>
        <v>0.23107569721115537</v>
      </c>
      <c r="I9" s="84">
        <v>45.2</v>
      </c>
      <c r="J9" s="84">
        <v>45.2</v>
      </c>
      <c r="K9" s="84">
        <v>0</v>
      </c>
      <c r="L9" s="4">
        <f t="shared" si="2"/>
        <v>1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</row>
    <row r="10" spans="1:22" ht="14.25">
      <c r="A10" s="84" t="s">
        <v>33</v>
      </c>
      <c r="B10" s="84">
        <v>3292</v>
      </c>
      <c r="C10" s="9">
        <v>540</v>
      </c>
      <c r="D10" s="9">
        <v>540</v>
      </c>
      <c r="E10" s="84"/>
      <c r="F10" s="4">
        <f t="shared" si="0"/>
        <v>1</v>
      </c>
      <c r="G10" s="84"/>
      <c r="H10" s="5">
        <f t="shared" si="1"/>
        <v>0.16403402187120292</v>
      </c>
      <c r="I10" s="9">
        <v>58.426</v>
      </c>
      <c r="J10" s="9">
        <v>58.426</v>
      </c>
      <c r="K10" s="84"/>
      <c r="L10" s="4">
        <f t="shared" si="2"/>
        <v>1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14.25">
      <c r="A11" s="84" t="s">
        <v>34</v>
      </c>
      <c r="B11" s="84">
        <v>285</v>
      </c>
      <c r="C11" s="84">
        <v>137</v>
      </c>
      <c r="D11" s="84">
        <v>137</v>
      </c>
      <c r="E11" s="84">
        <v>0</v>
      </c>
      <c r="F11" s="4">
        <f t="shared" si="0"/>
        <v>1</v>
      </c>
      <c r="G11" s="84"/>
      <c r="H11" s="5">
        <f t="shared" si="1"/>
        <v>0.4807017543859649</v>
      </c>
      <c r="I11" s="84">
        <v>48.725</v>
      </c>
      <c r="J11" s="84">
        <v>48.725</v>
      </c>
      <c r="K11" s="84">
        <v>0</v>
      </c>
      <c r="L11" s="4">
        <f t="shared" si="2"/>
        <v>1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</row>
    <row r="12" spans="1:22" ht="14.25">
      <c r="A12" s="84" t="s">
        <v>35</v>
      </c>
      <c r="B12" s="9">
        <v>508</v>
      </c>
      <c r="C12" s="9">
        <v>26</v>
      </c>
      <c r="D12" s="9">
        <v>26</v>
      </c>
      <c r="E12" s="9">
        <v>0</v>
      </c>
      <c r="F12" s="4">
        <f t="shared" si="0"/>
        <v>1</v>
      </c>
      <c r="G12" s="9"/>
      <c r="H12" s="5">
        <f t="shared" si="1"/>
        <v>0.051181102362204724</v>
      </c>
      <c r="I12" s="9">
        <v>7</v>
      </c>
      <c r="J12" s="9">
        <v>7</v>
      </c>
      <c r="K12" s="9">
        <v>0</v>
      </c>
      <c r="L12" s="4">
        <f t="shared" si="2"/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4.25">
      <c r="A13" s="84" t="s">
        <v>36</v>
      </c>
      <c r="B13" s="84">
        <v>468</v>
      </c>
      <c r="C13" s="84">
        <v>52</v>
      </c>
      <c r="D13" s="84">
        <v>52</v>
      </c>
      <c r="E13" s="84">
        <v>0</v>
      </c>
      <c r="F13" s="4">
        <f t="shared" si="0"/>
        <v>1</v>
      </c>
      <c r="G13" s="84"/>
      <c r="H13" s="5">
        <f t="shared" si="1"/>
        <v>0.1111111111111111</v>
      </c>
      <c r="I13" s="84">
        <v>52</v>
      </c>
      <c r="J13" s="84">
        <v>52</v>
      </c>
      <c r="K13" s="84">
        <v>0</v>
      </c>
      <c r="L13" s="4">
        <f t="shared" si="2"/>
        <v>1</v>
      </c>
      <c r="M13" s="84">
        <v>0</v>
      </c>
      <c r="N13" s="84"/>
      <c r="O13" s="84"/>
      <c r="P13" s="84"/>
      <c r="Q13" s="84"/>
      <c r="R13" s="84"/>
      <c r="S13" s="84"/>
      <c r="T13" s="84"/>
      <c r="U13" s="84"/>
      <c r="V13" s="84"/>
    </row>
    <row r="14" spans="1:22" ht="14.25">
      <c r="A14" s="84" t="s">
        <v>37</v>
      </c>
      <c r="B14" s="84">
        <v>268</v>
      </c>
      <c r="C14" s="84">
        <v>43</v>
      </c>
      <c r="D14" s="84">
        <v>43</v>
      </c>
      <c r="E14" s="84"/>
      <c r="F14" s="4">
        <f t="shared" si="0"/>
        <v>1</v>
      </c>
      <c r="G14" s="84"/>
      <c r="H14" s="5">
        <f t="shared" si="1"/>
        <v>0.16044776119402984</v>
      </c>
      <c r="I14" s="84">
        <v>16.74</v>
      </c>
      <c r="J14" s="84">
        <v>16.74</v>
      </c>
      <c r="K14" s="84">
        <v>0</v>
      </c>
      <c r="L14" s="4">
        <f t="shared" si="2"/>
        <v>1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</row>
    <row r="15" spans="1:22" ht="14.25">
      <c r="A15" s="84" t="s">
        <v>38</v>
      </c>
      <c r="B15" s="84">
        <f>SUM(B6:B14)</f>
        <v>9187</v>
      </c>
      <c r="C15" s="84">
        <f>SUM(C6:C14)</f>
        <v>1376</v>
      </c>
      <c r="D15" s="84">
        <f>SUM(D6:D14)</f>
        <v>1376</v>
      </c>
      <c r="E15" s="84"/>
      <c r="F15" s="4">
        <f t="shared" si="0"/>
        <v>1</v>
      </c>
      <c r="G15" s="84"/>
      <c r="H15" s="5">
        <f t="shared" si="1"/>
        <v>0.1497768586045499</v>
      </c>
      <c r="I15" s="84">
        <f>SUM(I6:I14)</f>
        <v>366.62100000000004</v>
      </c>
      <c r="J15" s="84">
        <f>SUM(J6:J14)</f>
        <v>366.62100000000004</v>
      </c>
      <c r="K15" s="84">
        <v>0</v>
      </c>
      <c r="L15" s="4">
        <f t="shared" si="2"/>
        <v>1</v>
      </c>
      <c r="M15" s="84">
        <v>0</v>
      </c>
      <c r="N15" s="84"/>
      <c r="O15" s="84"/>
      <c r="P15" s="84"/>
      <c r="Q15" s="84"/>
      <c r="R15" s="84"/>
      <c r="S15" s="84"/>
      <c r="T15" s="84"/>
      <c r="U15" s="84"/>
      <c r="V15" s="84"/>
    </row>
    <row r="16" spans="1:22" ht="14.25">
      <c r="A16" s="84" t="s">
        <v>39</v>
      </c>
      <c r="B16" s="75">
        <v>44758</v>
      </c>
      <c r="C16" s="75">
        <v>6949</v>
      </c>
      <c r="D16" s="75">
        <v>6949</v>
      </c>
      <c r="E16" s="75"/>
      <c r="F16" s="4">
        <f t="shared" si="0"/>
        <v>1</v>
      </c>
      <c r="G16" s="75"/>
      <c r="H16" s="5">
        <f t="shared" si="1"/>
        <v>0.15525716073104248</v>
      </c>
      <c r="I16" s="75">
        <v>1782.02</v>
      </c>
      <c r="J16" s="75">
        <v>1782.02</v>
      </c>
      <c r="K16" s="75"/>
      <c r="L16" s="4">
        <f t="shared" si="2"/>
        <v>1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ht="1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4.25">
      <c r="A18" s="11" t="s">
        <v>40</v>
      </c>
      <c r="B18" s="7">
        <v>363</v>
      </c>
      <c r="C18" s="7">
        <v>135</v>
      </c>
      <c r="D18" s="7">
        <v>135</v>
      </c>
      <c r="E18" s="7"/>
      <c r="F18" s="13">
        <v>1</v>
      </c>
      <c r="G18" s="7">
        <v>0</v>
      </c>
      <c r="H18" s="14">
        <f>D18/B18</f>
        <v>0.371900826446281</v>
      </c>
      <c r="I18" s="7">
        <v>38.3</v>
      </c>
      <c r="J18" s="7">
        <v>38.3</v>
      </c>
      <c r="K18" s="7">
        <v>0</v>
      </c>
      <c r="L18" s="13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</row>
    <row r="19" spans="1:22" ht="14.25">
      <c r="A19" s="11" t="s">
        <v>41</v>
      </c>
      <c r="B19" s="15">
        <v>4</v>
      </c>
      <c r="C19" s="8"/>
      <c r="D19" s="8"/>
      <c r="E19" s="11"/>
      <c r="F19" s="11"/>
      <c r="G19" s="11"/>
      <c r="H19" s="11"/>
      <c r="I19" s="7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4.25">
      <c r="A20" s="11" t="s">
        <v>42</v>
      </c>
      <c r="B20" s="7">
        <v>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16">
        <f>C20/B20</f>
        <v>0</v>
      </c>
      <c r="I20" s="7">
        <v>0</v>
      </c>
      <c r="J20" s="8">
        <v>0</v>
      </c>
      <c r="K20" s="8">
        <v>0</v>
      </c>
      <c r="L20" s="8">
        <v>0</v>
      </c>
      <c r="M20" s="18">
        <v>0</v>
      </c>
      <c r="N20" s="7">
        <v>0</v>
      </c>
      <c r="O20" s="8">
        <v>0</v>
      </c>
      <c r="P20" s="18">
        <v>0</v>
      </c>
      <c r="Q20" s="7">
        <v>0</v>
      </c>
      <c r="R20" s="8">
        <v>0</v>
      </c>
      <c r="S20" s="8">
        <v>0</v>
      </c>
      <c r="T20" s="18">
        <v>0</v>
      </c>
      <c r="U20" s="21">
        <v>0</v>
      </c>
      <c r="V20" s="18">
        <v>0</v>
      </c>
    </row>
    <row r="21" spans="1:22" ht="14.25">
      <c r="A21" s="11" t="s">
        <v>43</v>
      </c>
      <c r="B21" s="7">
        <v>130</v>
      </c>
      <c r="C21" s="8">
        <v>98</v>
      </c>
      <c r="D21" s="8">
        <v>98</v>
      </c>
      <c r="E21" s="8"/>
      <c r="F21" s="8"/>
      <c r="G21" s="8"/>
      <c r="H21" s="16"/>
      <c r="I21" s="7">
        <v>26.9</v>
      </c>
      <c r="J21" s="8">
        <v>26.9</v>
      </c>
      <c r="K21" s="8"/>
      <c r="L21" s="8"/>
      <c r="M21" s="18"/>
      <c r="N21" s="7"/>
      <c r="O21" s="8"/>
      <c r="P21" s="18"/>
      <c r="Q21" s="7"/>
      <c r="R21" s="8"/>
      <c r="S21" s="8"/>
      <c r="T21" s="18"/>
      <c r="U21" s="21"/>
      <c r="V21" s="18"/>
    </row>
    <row r="22" spans="1:22" ht="14.25">
      <c r="A22" s="11" t="s">
        <v>44</v>
      </c>
      <c r="B22" s="7">
        <v>277</v>
      </c>
      <c r="C22" s="8">
        <v>38</v>
      </c>
      <c r="D22" s="8">
        <v>38</v>
      </c>
      <c r="E22" s="8">
        <v>0</v>
      </c>
      <c r="F22" s="13">
        <v>1</v>
      </c>
      <c r="G22" s="8">
        <v>0</v>
      </c>
      <c r="H22" s="16">
        <v>0.13720000000000002</v>
      </c>
      <c r="I22" s="7">
        <v>7.78</v>
      </c>
      <c r="J22" s="7">
        <v>7.78</v>
      </c>
      <c r="K22" s="8">
        <v>0</v>
      </c>
      <c r="L22" s="13">
        <v>1</v>
      </c>
      <c r="M22" s="20">
        <v>0</v>
      </c>
      <c r="N22" s="7"/>
      <c r="O22" s="8"/>
      <c r="P22" s="18"/>
      <c r="Q22" s="7"/>
      <c r="R22" s="8"/>
      <c r="S22" s="8"/>
      <c r="T22" s="18"/>
      <c r="U22" s="21"/>
      <c r="V22" s="18"/>
    </row>
    <row r="23" spans="1:22" ht="14.25">
      <c r="A23" s="11" t="s">
        <v>45</v>
      </c>
      <c r="B23" s="7">
        <v>8</v>
      </c>
      <c r="C23" s="8">
        <v>14</v>
      </c>
      <c r="D23" s="8">
        <v>14</v>
      </c>
      <c r="E23" s="8">
        <v>0</v>
      </c>
      <c r="F23" s="13">
        <v>1</v>
      </c>
      <c r="G23" s="8">
        <v>0</v>
      </c>
      <c r="H23" s="16">
        <v>0</v>
      </c>
      <c r="I23" s="7">
        <v>0.43</v>
      </c>
      <c r="J23" s="8">
        <v>0.43</v>
      </c>
      <c r="K23" s="8">
        <v>0</v>
      </c>
      <c r="L23" s="13">
        <v>0.1</v>
      </c>
      <c r="M23" s="18">
        <v>0</v>
      </c>
      <c r="N23" s="7">
        <v>0</v>
      </c>
      <c r="O23" s="8">
        <v>0</v>
      </c>
      <c r="P23" s="18">
        <v>0</v>
      </c>
      <c r="Q23" s="7">
        <v>0</v>
      </c>
      <c r="R23" s="8">
        <v>0</v>
      </c>
      <c r="S23" s="8">
        <v>0</v>
      </c>
      <c r="T23" s="18">
        <v>0</v>
      </c>
      <c r="U23" s="21">
        <v>0</v>
      </c>
      <c r="V23" s="18">
        <v>0</v>
      </c>
    </row>
    <row r="24" spans="1:22" ht="14.25">
      <c r="A24" s="11"/>
      <c r="B24" s="11">
        <f aca="true" t="shared" si="3" ref="B24:V24">SUM(B18:B23)</f>
        <v>788</v>
      </c>
      <c r="C24" s="11">
        <f t="shared" si="3"/>
        <v>285</v>
      </c>
      <c r="D24" s="11">
        <f t="shared" si="3"/>
        <v>285</v>
      </c>
      <c r="E24" s="11">
        <f t="shared" si="3"/>
        <v>0</v>
      </c>
      <c r="F24" s="11">
        <v>100</v>
      </c>
      <c r="G24" s="11">
        <f t="shared" si="3"/>
        <v>0</v>
      </c>
      <c r="H24" s="17">
        <f t="shared" si="3"/>
        <v>0.509100826446281</v>
      </c>
      <c r="I24" s="11">
        <f t="shared" si="3"/>
        <v>73.41</v>
      </c>
      <c r="J24" s="11">
        <f t="shared" si="3"/>
        <v>73.41</v>
      </c>
      <c r="K24" s="11">
        <f t="shared" si="3"/>
        <v>0</v>
      </c>
      <c r="L24" s="11">
        <f t="shared" si="3"/>
        <v>2.1</v>
      </c>
      <c r="M24" s="11">
        <f t="shared" si="3"/>
        <v>0</v>
      </c>
      <c r="N24" s="11">
        <f t="shared" si="3"/>
        <v>0</v>
      </c>
      <c r="O24" s="11">
        <f t="shared" si="3"/>
        <v>0</v>
      </c>
      <c r="P24" s="11">
        <f t="shared" si="3"/>
        <v>0</v>
      </c>
      <c r="Q24" s="11">
        <f t="shared" si="3"/>
        <v>0</v>
      </c>
      <c r="R24" s="11">
        <f t="shared" si="3"/>
        <v>0</v>
      </c>
      <c r="S24" s="11">
        <f t="shared" si="3"/>
        <v>0</v>
      </c>
      <c r="T24" s="11">
        <f t="shared" si="3"/>
        <v>0</v>
      </c>
      <c r="U24" s="11">
        <f t="shared" si="3"/>
        <v>0</v>
      </c>
      <c r="V24" s="11">
        <f t="shared" si="3"/>
        <v>0</v>
      </c>
    </row>
  </sheetData>
  <sheetProtection/>
  <mergeCells count="27">
    <mergeCell ref="O4:O5"/>
    <mergeCell ref="P4:P5"/>
    <mergeCell ref="U4:U5"/>
    <mergeCell ref="V4:V5"/>
    <mergeCell ref="I4:I5"/>
    <mergeCell ref="J4:J5"/>
    <mergeCell ref="K4:K5"/>
    <mergeCell ref="L4:L5"/>
    <mergeCell ref="M4:M5"/>
    <mergeCell ref="N4:N5"/>
    <mergeCell ref="Q4:R4"/>
    <mergeCell ref="S4:T4"/>
    <mergeCell ref="A3:A5"/>
    <mergeCell ref="B4:B5"/>
    <mergeCell ref="C4:C5"/>
    <mergeCell ref="D4:D5"/>
    <mergeCell ref="E4:E5"/>
    <mergeCell ref="F4:F5"/>
    <mergeCell ref="G4:G5"/>
    <mergeCell ref="H4:H5"/>
    <mergeCell ref="A1:V1"/>
    <mergeCell ref="A2:V2"/>
    <mergeCell ref="B3:H3"/>
    <mergeCell ref="I3:M3"/>
    <mergeCell ref="N3:P3"/>
    <mergeCell ref="Q3:T3"/>
    <mergeCell ref="U3:V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rowBreaks count="1" manualBreakCount="1">
    <brk id="1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1" width="8.75390625" style="74" customWidth="1"/>
    <col min="2" max="2" width="3.625" style="74" customWidth="1"/>
    <col min="3" max="4" width="4.75390625" style="74" customWidth="1"/>
    <col min="5" max="5" width="5.125" style="74" customWidth="1"/>
    <col min="6" max="6" width="7.375" style="74" customWidth="1"/>
    <col min="7" max="7" width="5.125" style="74" customWidth="1"/>
    <col min="8" max="8" width="6.625" style="74" customWidth="1"/>
    <col min="9" max="9" width="5.50390625" style="74" customWidth="1"/>
    <col min="10" max="10" width="9.25390625" style="74" customWidth="1"/>
    <col min="11" max="11" width="10.75390625" style="74" customWidth="1"/>
    <col min="12" max="12" width="12.00390625" style="74" customWidth="1"/>
    <col min="13" max="13" width="5.125" style="74" customWidth="1"/>
    <col min="14" max="14" width="7.875" style="74" customWidth="1"/>
    <col min="15" max="15" width="6.50390625" style="74" customWidth="1"/>
    <col min="16" max="18" width="4.375" style="74" customWidth="1"/>
    <col min="19" max="24" width="3.125" style="74" customWidth="1"/>
    <col min="25" max="16384" width="9.00390625" style="74" customWidth="1"/>
  </cols>
  <sheetData>
    <row r="1" spans="1:24" ht="22.5">
      <c r="A1" s="126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4.2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ht="14.25">
      <c r="A3" s="121" t="s">
        <v>2</v>
      </c>
      <c r="B3" s="121" t="s">
        <v>3</v>
      </c>
      <c r="C3" s="121"/>
      <c r="D3" s="121"/>
      <c r="E3" s="121"/>
      <c r="F3" s="121"/>
      <c r="G3" s="121"/>
      <c r="H3" s="121"/>
      <c r="I3" s="121"/>
      <c r="J3" s="121"/>
      <c r="K3" s="121" t="s">
        <v>4</v>
      </c>
      <c r="L3" s="121"/>
      <c r="M3" s="121"/>
      <c r="N3" s="121"/>
      <c r="O3" s="121"/>
      <c r="P3" s="121" t="s">
        <v>5</v>
      </c>
      <c r="Q3" s="121"/>
      <c r="R3" s="121"/>
      <c r="S3" s="121" t="s">
        <v>6</v>
      </c>
      <c r="T3" s="121"/>
      <c r="U3" s="121"/>
      <c r="V3" s="121"/>
      <c r="W3" s="121" t="s">
        <v>7</v>
      </c>
      <c r="X3" s="121"/>
    </row>
    <row r="4" spans="1:24" ht="14.25" customHeight="1">
      <c r="A4" s="121"/>
      <c r="B4" s="121" t="s">
        <v>53</v>
      </c>
      <c r="C4" s="121"/>
      <c r="D4" s="121"/>
      <c r="E4" s="121" t="s">
        <v>9</v>
      </c>
      <c r="F4" s="121" t="s">
        <v>10</v>
      </c>
      <c r="G4" s="121" t="s">
        <v>11</v>
      </c>
      <c r="H4" s="121" t="s">
        <v>12</v>
      </c>
      <c r="I4" s="121" t="s">
        <v>13</v>
      </c>
      <c r="J4" s="121" t="s">
        <v>54</v>
      </c>
      <c r="K4" s="121" t="s">
        <v>15</v>
      </c>
      <c r="L4" s="121" t="s">
        <v>16</v>
      </c>
      <c r="M4" s="121" t="s">
        <v>17</v>
      </c>
      <c r="N4" s="121" t="s">
        <v>18</v>
      </c>
      <c r="O4" s="121" t="s">
        <v>19</v>
      </c>
      <c r="P4" s="121" t="s">
        <v>20</v>
      </c>
      <c r="Q4" s="121" t="s">
        <v>21</v>
      </c>
      <c r="R4" s="121" t="s">
        <v>22</v>
      </c>
      <c r="S4" s="121" t="s">
        <v>23</v>
      </c>
      <c r="T4" s="121"/>
      <c r="U4" s="121" t="s">
        <v>24</v>
      </c>
      <c r="V4" s="121"/>
      <c r="W4" s="121" t="s">
        <v>25</v>
      </c>
      <c r="X4" s="121" t="s">
        <v>26</v>
      </c>
    </row>
    <row r="5" spans="1:24" ht="72" customHeight="1">
      <c r="A5" s="121"/>
      <c r="B5" s="73" t="s">
        <v>51</v>
      </c>
      <c r="C5" s="73" t="s">
        <v>55</v>
      </c>
      <c r="D5" s="73" t="s">
        <v>56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73" t="s">
        <v>27</v>
      </c>
      <c r="T5" s="73" t="s">
        <v>28</v>
      </c>
      <c r="U5" s="73" t="s">
        <v>27</v>
      </c>
      <c r="V5" s="73" t="s">
        <v>28</v>
      </c>
      <c r="W5" s="121"/>
      <c r="X5" s="121"/>
    </row>
    <row r="6" spans="1:24" ht="36">
      <c r="A6" s="73" t="s">
        <v>29</v>
      </c>
      <c r="B6" s="3">
        <v>225</v>
      </c>
      <c r="C6" s="3">
        <v>371</v>
      </c>
      <c r="D6" s="3">
        <v>1154</v>
      </c>
      <c r="E6" s="3">
        <v>412</v>
      </c>
      <c r="F6" s="3">
        <v>412</v>
      </c>
      <c r="G6" s="3"/>
      <c r="H6" s="4">
        <f>F6/E6</f>
        <v>1</v>
      </c>
      <c r="I6" s="3"/>
      <c r="J6" s="5">
        <f>F6/(B6+C6+D6)</f>
        <v>0.23542857142857143</v>
      </c>
      <c r="K6" s="3">
        <v>94.035</v>
      </c>
      <c r="L6" s="3">
        <v>94.035</v>
      </c>
      <c r="M6" s="3"/>
      <c r="N6" s="4">
        <f>L6/K6</f>
        <v>1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25">
      <c r="A7" s="3" t="s">
        <v>30</v>
      </c>
      <c r="B7" s="3">
        <v>103</v>
      </c>
      <c r="C7" s="3">
        <v>1103</v>
      </c>
      <c r="D7" s="3">
        <v>1497</v>
      </c>
      <c r="E7" s="3">
        <v>131</v>
      </c>
      <c r="F7" s="3">
        <v>131</v>
      </c>
      <c r="G7" s="3"/>
      <c r="H7" s="4">
        <f aca="true" t="shared" si="0" ref="H7:H25">F7/E7</f>
        <v>1</v>
      </c>
      <c r="I7" s="3"/>
      <c r="J7" s="5">
        <f aca="true" t="shared" si="1" ref="J7:J25">F7/(B7+C7+D7)</f>
        <v>0.04846466888642249</v>
      </c>
      <c r="K7" s="3">
        <v>27.21</v>
      </c>
      <c r="L7" s="3">
        <v>27.21</v>
      </c>
      <c r="M7" s="3"/>
      <c r="N7" s="4">
        <f aca="true" t="shared" si="2" ref="N7:N25">L7/K7</f>
        <v>1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4.25">
      <c r="A8" s="3" t="s">
        <v>31</v>
      </c>
      <c r="B8" s="3">
        <v>273</v>
      </c>
      <c r="C8" s="3">
        <v>64</v>
      </c>
      <c r="D8" s="3">
        <v>157</v>
      </c>
      <c r="E8" s="3">
        <v>80</v>
      </c>
      <c r="F8" s="3">
        <v>80</v>
      </c>
      <c r="G8" s="3"/>
      <c r="H8" s="4">
        <f t="shared" si="0"/>
        <v>1</v>
      </c>
      <c r="I8" s="3"/>
      <c r="J8" s="5">
        <f t="shared" si="1"/>
        <v>0.16194331983805668</v>
      </c>
      <c r="K8" s="3">
        <v>22.66</v>
      </c>
      <c r="L8" s="3">
        <v>22.66</v>
      </c>
      <c r="M8" s="3"/>
      <c r="N8" s="4">
        <f t="shared" si="2"/>
        <v>1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4.25">
      <c r="A9" s="3" t="s">
        <v>32</v>
      </c>
      <c r="B9" s="3">
        <v>107</v>
      </c>
      <c r="C9" s="3">
        <v>576</v>
      </c>
      <c r="D9" s="3">
        <v>152</v>
      </c>
      <c r="E9" s="3">
        <v>44</v>
      </c>
      <c r="F9" s="3">
        <v>44</v>
      </c>
      <c r="G9" s="3"/>
      <c r="H9" s="4">
        <f t="shared" si="0"/>
        <v>1</v>
      </c>
      <c r="I9" s="3"/>
      <c r="J9" s="5">
        <f t="shared" si="1"/>
        <v>0.05269461077844311</v>
      </c>
      <c r="K9" s="3">
        <v>13.25</v>
      </c>
      <c r="L9" s="3">
        <v>13.25</v>
      </c>
      <c r="M9" s="3"/>
      <c r="N9" s="4">
        <f t="shared" si="2"/>
        <v>1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4.25">
      <c r="A10" s="3" t="s">
        <v>33</v>
      </c>
      <c r="B10" s="3">
        <v>249</v>
      </c>
      <c r="C10" s="3">
        <v>3679</v>
      </c>
      <c r="D10" s="3">
        <v>205</v>
      </c>
      <c r="E10" s="9">
        <v>355</v>
      </c>
      <c r="F10" s="9">
        <v>355</v>
      </c>
      <c r="G10" s="3"/>
      <c r="H10" s="4">
        <f t="shared" si="0"/>
        <v>1</v>
      </c>
      <c r="I10" s="3"/>
      <c r="J10" s="5">
        <f t="shared" si="1"/>
        <v>0.08589402371158965</v>
      </c>
      <c r="K10" s="3">
        <v>104.3546</v>
      </c>
      <c r="L10" s="3">
        <v>104.3546</v>
      </c>
      <c r="M10" s="3"/>
      <c r="N10" s="4">
        <f t="shared" si="2"/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4.25">
      <c r="A11" s="3" t="s">
        <v>34</v>
      </c>
      <c r="B11" s="81">
        <v>30</v>
      </c>
      <c r="C11" s="81">
        <v>54</v>
      </c>
      <c r="D11" s="81">
        <v>135</v>
      </c>
      <c r="E11" s="81">
        <v>111</v>
      </c>
      <c r="F11" s="81">
        <v>111</v>
      </c>
      <c r="G11" s="3"/>
      <c r="H11" s="4">
        <f t="shared" si="0"/>
        <v>1</v>
      </c>
      <c r="I11" s="3"/>
      <c r="J11" s="5">
        <f t="shared" si="1"/>
        <v>0.5068493150684932</v>
      </c>
      <c r="K11" s="81">
        <v>55.025</v>
      </c>
      <c r="L11" s="81">
        <v>55.025</v>
      </c>
      <c r="M11" s="3"/>
      <c r="N11" s="4">
        <f t="shared" si="2"/>
        <v>1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4.25">
      <c r="A12" s="3" t="s">
        <v>35</v>
      </c>
      <c r="B12" s="9">
        <v>232</v>
      </c>
      <c r="C12" s="9">
        <v>158</v>
      </c>
      <c r="D12" s="9"/>
      <c r="E12" s="9">
        <v>20</v>
      </c>
      <c r="F12" s="9">
        <v>20</v>
      </c>
      <c r="G12" s="9"/>
      <c r="H12" s="4">
        <f t="shared" si="0"/>
        <v>1</v>
      </c>
      <c r="I12" s="9"/>
      <c r="J12" s="5">
        <f t="shared" si="1"/>
        <v>0.05128205128205128</v>
      </c>
      <c r="K12" s="9">
        <v>5.9</v>
      </c>
      <c r="L12" s="9">
        <v>5.9</v>
      </c>
      <c r="M12" s="9"/>
      <c r="N12" s="4">
        <f t="shared" si="2"/>
        <v>1</v>
      </c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4.25">
      <c r="A13" s="3" t="s">
        <v>36</v>
      </c>
      <c r="B13" s="81">
        <v>386</v>
      </c>
      <c r="C13" s="81">
        <v>312</v>
      </c>
      <c r="D13" s="81">
        <v>0</v>
      </c>
      <c r="E13" s="81">
        <v>49</v>
      </c>
      <c r="F13" s="81">
        <v>49</v>
      </c>
      <c r="G13" s="81">
        <v>0</v>
      </c>
      <c r="H13" s="4">
        <f t="shared" si="0"/>
        <v>1</v>
      </c>
      <c r="I13" s="3"/>
      <c r="J13" s="5">
        <f t="shared" si="1"/>
        <v>0.07020057306590258</v>
      </c>
      <c r="K13" s="81">
        <v>11.08</v>
      </c>
      <c r="L13" s="81">
        <v>11.08</v>
      </c>
      <c r="M13" s="3"/>
      <c r="N13" s="4">
        <f t="shared" si="2"/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4.25">
      <c r="A14" s="3" t="s">
        <v>37</v>
      </c>
      <c r="B14" s="3">
        <v>37</v>
      </c>
      <c r="C14" s="3">
        <v>246</v>
      </c>
      <c r="D14" s="3">
        <v>0</v>
      </c>
      <c r="E14" s="3">
        <v>17</v>
      </c>
      <c r="F14" s="3">
        <v>17</v>
      </c>
      <c r="G14" s="3"/>
      <c r="H14" s="4">
        <f t="shared" si="0"/>
        <v>1</v>
      </c>
      <c r="I14" s="3"/>
      <c r="J14" s="5">
        <f t="shared" si="1"/>
        <v>0.06007067137809187</v>
      </c>
      <c r="K14" s="3">
        <v>12.6</v>
      </c>
      <c r="L14" s="3">
        <v>12.6</v>
      </c>
      <c r="M14" s="3"/>
      <c r="N14" s="4">
        <f t="shared" si="2"/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4.25">
      <c r="A15" s="3" t="s">
        <v>38</v>
      </c>
      <c r="B15" s="128">
        <f>B6+B7+B8+B9+B10+B11+B12+B13+B14+C6+C7+C8+C9+C10+C11+C12+C13+C14+D6+D7+D8+D9+D10+D11+D12+D13+D14</f>
        <v>11505</v>
      </c>
      <c r="C15" s="128"/>
      <c r="D15" s="128"/>
      <c r="E15" s="3">
        <f>SUM(E6:E14)</f>
        <v>1219</v>
      </c>
      <c r="F15" s="3">
        <f>SUM(F6:F14)</f>
        <v>1219</v>
      </c>
      <c r="G15" s="3"/>
      <c r="H15" s="4">
        <f t="shared" si="0"/>
        <v>1</v>
      </c>
      <c r="I15" s="3"/>
      <c r="J15" s="5">
        <f t="shared" si="1"/>
        <v>0.10595393307257714</v>
      </c>
      <c r="K15" s="3">
        <f>SUM(K6:K14)</f>
        <v>346.11459999999994</v>
      </c>
      <c r="L15" s="3">
        <f>SUM(L6:L14)</f>
        <v>346.11459999999994</v>
      </c>
      <c r="M15" s="3"/>
      <c r="N15" s="4">
        <f t="shared" si="2"/>
        <v>1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4.25">
      <c r="A16" s="81" t="s">
        <v>39</v>
      </c>
      <c r="B16" s="129">
        <v>56263</v>
      </c>
      <c r="C16" s="129"/>
      <c r="D16" s="129"/>
      <c r="E16" s="75">
        <v>8168</v>
      </c>
      <c r="F16" s="75">
        <v>8168</v>
      </c>
      <c r="G16" s="75"/>
      <c r="H16" s="4">
        <f t="shared" si="0"/>
        <v>1</v>
      </c>
      <c r="I16" s="75"/>
      <c r="J16" s="5">
        <f t="shared" si="1"/>
        <v>0.14517533725538986</v>
      </c>
      <c r="K16" s="75">
        <v>2128.1346</v>
      </c>
      <c r="L16" s="75">
        <v>2128.1346</v>
      </c>
      <c r="M16" s="75"/>
      <c r="N16" s="4">
        <f t="shared" si="2"/>
        <v>1</v>
      </c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4.25">
      <c r="A17" s="76"/>
      <c r="B17" s="76"/>
      <c r="C17" s="76"/>
      <c r="D17" s="76"/>
      <c r="E17" s="76"/>
      <c r="F17" s="76"/>
      <c r="G17" s="76"/>
      <c r="H17" s="77"/>
      <c r="I17" s="76"/>
      <c r="J17" s="82"/>
      <c r="K17" s="76"/>
      <c r="L17" s="76"/>
      <c r="M17" s="76"/>
      <c r="N17" s="77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14.25">
      <c r="A18" s="76"/>
      <c r="B18" s="76"/>
      <c r="C18" s="76"/>
      <c r="D18" s="76"/>
      <c r="E18" s="76"/>
      <c r="F18" s="76"/>
      <c r="G18" s="76"/>
      <c r="H18" s="77"/>
      <c r="I18" s="76"/>
      <c r="J18" s="82"/>
      <c r="K18" s="76"/>
      <c r="L18" s="76"/>
      <c r="M18" s="76"/>
      <c r="N18" s="77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4.25">
      <c r="A19" s="75" t="s">
        <v>40</v>
      </c>
      <c r="B19" s="81"/>
      <c r="C19" s="81">
        <v>362</v>
      </c>
      <c r="D19" s="81"/>
      <c r="E19" s="81">
        <v>135</v>
      </c>
      <c r="F19" s="81">
        <v>135</v>
      </c>
      <c r="G19" s="81"/>
      <c r="H19" s="4">
        <f t="shared" si="0"/>
        <v>1</v>
      </c>
      <c r="I19" s="81"/>
      <c r="J19" s="5">
        <f t="shared" si="1"/>
        <v>0.3729281767955801</v>
      </c>
      <c r="K19" s="81">
        <v>20.2</v>
      </c>
      <c r="L19" s="81">
        <v>20.2</v>
      </c>
      <c r="M19" s="81"/>
      <c r="N19" s="4">
        <f t="shared" si="2"/>
        <v>1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s="80" customFormat="1" ht="14.25">
      <c r="A20" s="78" t="s">
        <v>41</v>
      </c>
      <c r="B20" s="79">
        <v>26</v>
      </c>
      <c r="C20" s="79"/>
      <c r="D20" s="79"/>
      <c r="E20" s="79"/>
      <c r="F20" s="79"/>
      <c r="G20" s="78"/>
      <c r="H20" s="4" t="e">
        <f t="shared" si="0"/>
        <v>#DIV/0!</v>
      </c>
      <c r="I20" s="78"/>
      <c r="J20" s="5">
        <f t="shared" si="1"/>
        <v>0</v>
      </c>
      <c r="K20" s="79"/>
      <c r="L20" s="79"/>
      <c r="M20" s="78"/>
      <c r="N20" s="4" t="e">
        <f t="shared" si="2"/>
        <v>#DIV/0!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14.25">
      <c r="A21" s="75" t="s">
        <v>42</v>
      </c>
      <c r="B21" s="3">
        <v>6</v>
      </c>
      <c r="C21" s="3"/>
      <c r="D21" s="3"/>
      <c r="E21" s="3">
        <v>0</v>
      </c>
      <c r="F21" s="3">
        <v>0</v>
      </c>
      <c r="G21" s="3">
        <v>0</v>
      </c>
      <c r="H21" s="4" t="e">
        <f t="shared" si="0"/>
        <v>#DIV/0!</v>
      </c>
      <c r="I21" s="3"/>
      <c r="J21" s="5">
        <f t="shared" si="1"/>
        <v>0</v>
      </c>
      <c r="K21" s="3">
        <v>0</v>
      </c>
      <c r="L21" s="3">
        <v>0</v>
      </c>
      <c r="M21" s="3"/>
      <c r="N21" s="4" t="e">
        <f t="shared" si="2"/>
        <v>#DIV/0!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>
      <c r="A22" s="75" t="s">
        <v>43</v>
      </c>
      <c r="B22" s="3">
        <v>129</v>
      </c>
      <c r="C22" s="3"/>
      <c r="D22" s="3"/>
      <c r="E22" s="3">
        <v>100</v>
      </c>
      <c r="F22" s="3">
        <v>100</v>
      </c>
      <c r="G22" s="3"/>
      <c r="H22" s="4">
        <f t="shared" si="0"/>
        <v>1</v>
      </c>
      <c r="I22" s="3"/>
      <c r="J22" s="5">
        <f t="shared" si="1"/>
        <v>0.7751937984496124</v>
      </c>
      <c r="K22" s="81">
        <v>23.81</v>
      </c>
      <c r="L22" s="3">
        <v>23.81</v>
      </c>
      <c r="M22" s="3"/>
      <c r="N22" s="4">
        <f t="shared" si="2"/>
        <v>1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4.25">
      <c r="A23" s="75" t="s">
        <v>44</v>
      </c>
      <c r="B23" s="3">
        <v>64</v>
      </c>
      <c r="C23" s="3"/>
      <c r="D23" s="3">
        <v>1154</v>
      </c>
      <c r="E23" s="3">
        <v>168</v>
      </c>
      <c r="F23" s="3">
        <v>168</v>
      </c>
      <c r="G23" s="3"/>
      <c r="H23" s="4">
        <f t="shared" si="0"/>
        <v>1</v>
      </c>
      <c r="I23" s="3"/>
      <c r="J23" s="5">
        <f t="shared" si="1"/>
        <v>0.13793103448275862</v>
      </c>
      <c r="K23" s="3">
        <v>49.835</v>
      </c>
      <c r="L23" s="3">
        <v>49.835</v>
      </c>
      <c r="M23" s="3"/>
      <c r="N23" s="4">
        <f t="shared" si="2"/>
        <v>1</v>
      </c>
      <c r="O23" s="4"/>
      <c r="P23" s="3"/>
      <c r="Q23" s="3"/>
      <c r="R23" s="3"/>
      <c r="S23" s="3"/>
      <c r="T23" s="3"/>
      <c r="U23" s="3"/>
      <c r="V23" s="3"/>
      <c r="W23" s="3"/>
      <c r="X23" s="3"/>
    </row>
    <row r="24" spans="1:24" ht="14.25">
      <c r="A24" s="75" t="s">
        <v>45</v>
      </c>
      <c r="B24" s="3"/>
      <c r="C24" s="3">
        <v>9</v>
      </c>
      <c r="D24" s="3"/>
      <c r="E24" s="3">
        <v>9</v>
      </c>
      <c r="F24" s="3">
        <v>9</v>
      </c>
      <c r="G24" s="3"/>
      <c r="H24" s="4">
        <f t="shared" si="0"/>
        <v>1</v>
      </c>
      <c r="I24" s="3"/>
      <c r="J24" s="5">
        <f t="shared" si="1"/>
        <v>1</v>
      </c>
      <c r="K24" s="3">
        <v>0.19</v>
      </c>
      <c r="L24" s="3">
        <v>0.19</v>
      </c>
      <c r="M24" s="3"/>
      <c r="N24" s="4">
        <f t="shared" si="2"/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4.25">
      <c r="A25" s="75"/>
      <c r="B25" s="75">
        <f aca="true" t="shared" si="3" ref="B25:L25">SUM(B19:B24)</f>
        <v>225</v>
      </c>
      <c r="C25" s="75">
        <f t="shared" si="3"/>
        <v>371</v>
      </c>
      <c r="D25" s="75">
        <f t="shared" si="3"/>
        <v>1154</v>
      </c>
      <c r="E25" s="75">
        <f t="shared" si="3"/>
        <v>412</v>
      </c>
      <c r="F25" s="75">
        <f t="shared" si="3"/>
        <v>412</v>
      </c>
      <c r="G25" s="75">
        <f t="shared" si="3"/>
        <v>0</v>
      </c>
      <c r="H25" s="4">
        <f t="shared" si="0"/>
        <v>1</v>
      </c>
      <c r="I25" s="75"/>
      <c r="J25" s="5">
        <f t="shared" si="1"/>
        <v>0.23542857142857143</v>
      </c>
      <c r="K25" s="75">
        <f t="shared" si="3"/>
        <v>94.035</v>
      </c>
      <c r="L25" s="75">
        <f t="shared" si="3"/>
        <v>94.035</v>
      </c>
      <c r="M25" s="75"/>
      <c r="N25" s="4">
        <f t="shared" si="2"/>
        <v>1</v>
      </c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sheetProtection/>
  <mergeCells count="29">
    <mergeCell ref="S4:T4"/>
    <mergeCell ref="U4:V4"/>
    <mergeCell ref="W4:W5"/>
    <mergeCell ref="H4:H5"/>
    <mergeCell ref="I4:I5"/>
    <mergeCell ref="J4:J5"/>
    <mergeCell ref="K4:K5"/>
    <mergeCell ref="Q4:Q5"/>
    <mergeCell ref="P4:P5"/>
    <mergeCell ref="F4:F5"/>
    <mergeCell ref="G4:G5"/>
    <mergeCell ref="B15:D15"/>
    <mergeCell ref="B16:D16"/>
    <mergeCell ref="R4:R5"/>
    <mergeCell ref="B4:D4"/>
    <mergeCell ref="L4:L5"/>
    <mergeCell ref="M4:M5"/>
    <mergeCell ref="N4:N5"/>
    <mergeCell ref="O4:O5"/>
    <mergeCell ref="A1:X1"/>
    <mergeCell ref="A2:X2"/>
    <mergeCell ref="A3:A5"/>
    <mergeCell ref="B3:J3"/>
    <mergeCell ref="K3:O3"/>
    <mergeCell ref="P3:R3"/>
    <mergeCell ref="S3:V3"/>
    <mergeCell ref="W3:X3"/>
    <mergeCell ref="E4:E5"/>
    <mergeCell ref="X4:X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1">
      <selection activeCell="Z6" sqref="Z6"/>
    </sheetView>
  </sheetViews>
  <sheetFormatPr defaultColWidth="9.00390625" defaultRowHeight="14.25"/>
  <cols>
    <col min="1" max="1" width="8.75390625" style="80" customWidth="1"/>
    <col min="2" max="2" width="3.625" style="80" customWidth="1"/>
    <col min="3" max="4" width="4.75390625" style="80" customWidth="1"/>
    <col min="5" max="5" width="5.125" style="80" customWidth="1"/>
    <col min="6" max="6" width="7.375" style="80" customWidth="1"/>
    <col min="7" max="7" width="5.125" style="80" customWidth="1"/>
    <col min="8" max="8" width="6.625" style="80" customWidth="1"/>
    <col min="9" max="9" width="5.50390625" style="80" customWidth="1"/>
    <col min="10" max="10" width="9.25390625" style="80" customWidth="1"/>
    <col min="11" max="11" width="10.75390625" style="80" customWidth="1"/>
    <col min="12" max="12" width="12.00390625" style="80" customWidth="1"/>
    <col min="13" max="13" width="5.125" style="80" customWidth="1"/>
    <col min="14" max="14" width="7.875" style="80" customWidth="1"/>
    <col min="15" max="15" width="6.50390625" style="80" customWidth="1"/>
    <col min="16" max="18" width="4.375" style="80" customWidth="1"/>
    <col min="19" max="24" width="3.125" style="80" customWidth="1"/>
    <col min="25" max="16384" width="9.00390625" style="80" customWidth="1"/>
  </cols>
  <sheetData>
    <row r="1" spans="1:24" ht="51" customHeight="1" thickBot="1">
      <c r="A1" s="130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ht="15" thickTop="1">
      <c r="A2" s="132" t="s">
        <v>2</v>
      </c>
      <c r="B2" s="134" t="s">
        <v>3</v>
      </c>
      <c r="C2" s="134"/>
      <c r="D2" s="134"/>
      <c r="E2" s="134"/>
      <c r="F2" s="134"/>
      <c r="G2" s="134"/>
      <c r="H2" s="134"/>
      <c r="I2" s="134"/>
      <c r="J2" s="134"/>
      <c r="K2" s="134" t="s">
        <v>4</v>
      </c>
      <c r="L2" s="134"/>
      <c r="M2" s="134"/>
      <c r="N2" s="134"/>
      <c r="O2" s="134"/>
      <c r="P2" s="134" t="s">
        <v>5</v>
      </c>
      <c r="Q2" s="134"/>
      <c r="R2" s="134"/>
      <c r="S2" s="134" t="s">
        <v>6</v>
      </c>
      <c r="T2" s="134"/>
      <c r="U2" s="134"/>
      <c r="V2" s="134"/>
      <c r="W2" s="134" t="s">
        <v>7</v>
      </c>
      <c r="X2" s="135"/>
    </row>
    <row r="3" spans="1:24" ht="14.25" customHeight="1">
      <c r="A3" s="133"/>
      <c r="B3" s="136" t="s">
        <v>53</v>
      </c>
      <c r="C3" s="136"/>
      <c r="D3" s="136"/>
      <c r="E3" s="136" t="s">
        <v>9</v>
      </c>
      <c r="F3" s="136" t="s">
        <v>10</v>
      </c>
      <c r="G3" s="136" t="s">
        <v>11</v>
      </c>
      <c r="H3" s="136" t="s">
        <v>12</v>
      </c>
      <c r="I3" s="136" t="s">
        <v>13</v>
      </c>
      <c r="J3" s="136" t="s">
        <v>54</v>
      </c>
      <c r="K3" s="136" t="s">
        <v>15</v>
      </c>
      <c r="L3" s="136" t="s">
        <v>16</v>
      </c>
      <c r="M3" s="136" t="s">
        <v>17</v>
      </c>
      <c r="N3" s="136" t="s">
        <v>18</v>
      </c>
      <c r="O3" s="136" t="s">
        <v>19</v>
      </c>
      <c r="P3" s="136" t="s">
        <v>20</v>
      </c>
      <c r="Q3" s="136" t="s">
        <v>21</v>
      </c>
      <c r="R3" s="136" t="s">
        <v>22</v>
      </c>
      <c r="S3" s="136" t="s">
        <v>23</v>
      </c>
      <c r="T3" s="136"/>
      <c r="U3" s="136" t="s">
        <v>24</v>
      </c>
      <c r="V3" s="136"/>
      <c r="W3" s="136" t="s">
        <v>25</v>
      </c>
      <c r="X3" s="138" t="s">
        <v>26</v>
      </c>
    </row>
    <row r="4" spans="1:24" ht="72" customHeight="1">
      <c r="A4" s="133"/>
      <c r="B4" s="88" t="s">
        <v>51</v>
      </c>
      <c r="C4" s="88" t="s">
        <v>55</v>
      </c>
      <c r="D4" s="88" t="s">
        <v>56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88" t="s">
        <v>27</v>
      </c>
      <c r="T4" s="88" t="s">
        <v>28</v>
      </c>
      <c r="U4" s="88" t="s">
        <v>27</v>
      </c>
      <c r="V4" s="88" t="s">
        <v>28</v>
      </c>
      <c r="W4" s="136"/>
      <c r="X4" s="138"/>
    </row>
    <row r="5" spans="1:24" ht="27" customHeight="1">
      <c r="A5" s="93" t="s">
        <v>29</v>
      </c>
      <c r="B5" s="89">
        <v>219</v>
      </c>
      <c r="C5" s="89">
        <v>409</v>
      </c>
      <c r="D5" s="89">
        <v>1323</v>
      </c>
      <c r="E5" s="89">
        <v>400</v>
      </c>
      <c r="F5" s="89">
        <v>400</v>
      </c>
      <c r="G5" s="89">
        <v>0</v>
      </c>
      <c r="H5" s="90">
        <f>F5/E5</f>
        <v>1</v>
      </c>
      <c r="I5" s="89">
        <v>0</v>
      </c>
      <c r="J5" s="91">
        <f>F5/(B5+C5+D5)</f>
        <v>0.20502306509482318</v>
      </c>
      <c r="K5" s="89">
        <v>79.42500000000001</v>
      </c>
      <c r="L5" s="89">
        <v>79.42500000000001</v>
      </c>
      <c r="M5" s="89">
        <v>0</v>
      </c>
      <c r="N5" s="90">
        <f>L5/K5</f>
        <v>1</v>
      </c>
      <c r="O5" s="89">
        <v>0</v>
      </c>
      <c r="P5" s="89">
        <v>0</v>
      </c>
      <c r="Q5" s="92">
        <v>0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4">
        <v>0</v>
      </c>
    </row>
    <row r="6" spans="1:24" ht="27" customHeight="1">
      <c r="A6" s="95" t="s">
        <v>30</v>
      </c>
      <c r="B6" s="89">
        <v>103</v>
      </c>
      <c r="C6" s="89">
        <v>1115</v>
      </c>
      <c r="D6" s="89">
        <v>1596</v>
      </c>
      <c r="E6" s="89">
        <v>130</v>
      </c>
      <c r="F6" s="89">
        <v>130</v>
      </c>
      <c r="G6" s="89">
        <v>0</v>
      </c>
      <c r="H6" s="90">
        <f aca="true" t="shared" si="0" ref="H6:H15">F6/E6</f>
        <v>1</v>
      </c>
      <c r="I6" s="89">
        <v>0</v>
      </c>
      <c r="J6" s="91">
        <f aca="true" t="shared" si="1" ref="J6:J15">F6/(B6+C6+D6)</f>
        <v>0.04619758351101635</v>
      </c>
      <c r="K6" s="89">
        <v>21.9</v>
      </c>
      <c r="L6" s="89">
        <v>21.9</v>
      </c>
      <c r="M6" s="89">
        <v>0</v>
      </c>
      <c r="N6" s="90">
        <f aca="true" t="shared" si="2" ref="N6:N15">L6/K6</f>
        <v>1</v>
      </c>
      <c r="O6" s="89">
        <v>0</v>
      </c>
      <c r="P6" s="89">
        <v>0</v>
      </c>
      <c r="Q6" s="89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4">
        <v>0</v>
      </c>
    </row>
    <row r="7" spans="1:24" ht="27" customHeight="1">
      <c r="A7" s="95" t="s">
        <v>31</v>
      </c>
      <c r="B7" s="89">
        <v>261</v>
      </c>
      <c r="C7" s="89">
        <v>108</v>
      </c>
      <c r="D7" s="89">
        <v>161</v>
      </c>
      <c r="E7" s="89">
        <v>62</v>
      </c>
      <c r="F7" s="89">
        <v>62</v>
      </c>
      <c r="G7" s="92">
        <v>0</v>
      </c>
      <c r="H7" s="90">
        <f t="shared" si="0"/>
        <v>1</v>
      </c>
      <c r="I7" s="92">
        <v>0</v>
      </c>
      <c r="J7" s="91">
        <f t="shared" si="1"/>
        <v>0.1169811320754717</v>
      </c>
      <c r="K7" s="89">
        <v>13.76</v>
      </c>
      <c r="L7" s="89">
        <v>13.76</v>
      </c>
      <c r="M7" s="92">
        <v>0</v>
      </c>
      <c r="N7" s="90">
        <f t="shared" si="2"/>
        <v>1</v>
      </c>
      <c r="O7" s="92">
        <v>0</v>
      </c>
      <c r="P7" s="92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4">
        <v>0</v>
      </c>
    </row>
    <row r="8" spans="1:24" ht="27" customHeight="1">
      <c r="A8" s="93" t="s">
        <v>59</v>
      </c>
      <c r="B8" s="89">
        <v>96</v>
      </c>
      <c r="C8" s="89">
        <v>546</v>
      </c>
      <c r="D8" s="89">
        <v>142</v>
      </c>
      <c r="E8" s="89">
        <v>42</v>
      </c>
      <c r="F8" s="89">
        <v>42</v>
      </c>
      <c r="G8" s="92">
        <v>0</v>
      </c>
      <c r="H8" s="90">
        <f t="shared" si="0"/>
        <v>1</v>
      </c>
      <c r="I8" s="92">
        <v>0</v>
      </c>
      <c r="J8" s="91">
        <f t="shared" si="1"/>
        <v>0.05357142857142857</v>
      </c>
      <c r="K8" s="89">
        <v>17.91</v>
      </c>
      <c r="L8" s="89">
        <v>17.91</v>
      </c>
      <c r="M8" s="92">
        <v>0</v>
      </c>
      <c r="N8" s="90">
        <f t="shared" si="2"/>
        <v>1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4">
        <v>0</v>
      </c>
    </row>
    <row r="9" spans="1:24" ht="27" customHeight="1">
      <c r="A9" s="95" t="s">
        <v>33</v>
      </c>
      <c r="B9" s="89">
        <v>293</v>
      </c>
      <c r="C9" s="89">
        <v>4334</v>
      </c>
      <c r="D9" s="89">
        <v>215</v>
      </c>
      <c r="E9" s="89">
        <v>327</v>
      </c>
      <c r="F9" s="89">
        <v>327</v>
      </c>
      <c r="G9" s="92">
        <v>0</v>
      </c>
      <c r="H9" s="90">
        <f t="shared" si="0"/>
        <v>1</v>
      </c>
      <c r="I9" s="92">
        <v>0</v>
      </c>
      <c r="J9" s="91">
        <f t="shared" si="1"/>
        <v>0.06753407682775713</v>
      </c>
      <c r="K9" s="89">
        <v>82.704</v>
      </c>
      <c r="L9" s="89">
        <v>82.704</v>
      </c>
      <c r="M9" s="92">
        <v>0</v>
      </c>
      <c r="N9" s="90">
        <f t="shared" si="2"/>
        <v>1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4">
        <v>0</v>
      </c>
    </row>
    <row r="10" spans="1:24" ht="27" customHeight="1">
      <c r="A10" s="95" t="s">
        <v>34</v>
      </c>
      <c r="B10" s="89">
        <v>23</v>
      </c>
      <c r="C10" s="89">
        <v>54</v>
      </c>
      <c r="D10" s="89">
        <v>0</v>
      </c>
      <c r="E10" s="89">
        <v>74</v>
      </c>
      <c r="F10" s="89">
        <v>74</v>
      </c>
      <c r="G10" s="92">
        <v>0</v>
      </c>
      <c r="H10" s="90">
        <f t="shared" si="0"/>
        <v>1</v>
      </c>
      <c r="I10" s="92">
        <v>0</v>
      </c>
      <c r="J10" s="91">
        <f t="shared" si="1"/>
        <v>0.961038961038961</v>
      </c>
      <c r="K10" s="89">
        <v>39.845</v>
      </c>
      <c r="L10" s="89">
        <v>39.845</v>
      </c>
      <c r="M10" s="92">
        <v>0</v>
      </c>
      <c r="N10" s="90">
        <f t="shared" si="2"/>
        <v>1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4">
        <v>0</v>
      </c>
    </row>
    <row r="11" spans="1:24" ht="27" customHeight="1">
      <c r="A11" s="95" t="s">
        <v>35</v>
      </c>
      <c r="B11" s="89">
        <v>189</v>
      </c>
      <c r="C11" s="89">
        <v>182</v>
      </c>
      <c r="D11" s="89">
        <v>0</v>
      </c>
      <c r="E11" s="89">
        <v>16</v>
      </c>
      <c r="F11" s="89">
        <v>16</v>
      </c>
      <c r="G11" s="92">
        <v>0</v>
      </c>
      <c r="H11" s="90">
        <f t="shared" si="0"/>
        <v>1</v>
      </c>
      <c r="I11" s="92">
        <v>0</v>
      </c>
      <c r="J11" s="91">
        <f t="shared" si="1"/>
        <v>0.0431266846361186</v>
      </c>
      <c r="K11" s="89">
        <v>6.75</v>
      </c>
      <c r="L11" s="89">
        <v>6.75</v>
      </c>
      <c r="M11" s="92">
        <v>0</v>
      </c>
      <c r="N11" s="90">
        <f t="shared" si="2"/>
        <v>1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4">
        <v>0</v>
      </c>
    </row>
    <row r="12" spans="1:24" ht="27" customHeight="1">
      <c r="A12" s="95" t="s">
        <v>36</v>
      </c>
      <c r="B12" s="89">
        <v>368</v>
      </c>
      <c r="C12" s="89">
        <v>326</v>
      </c>
      <c r="D12" s="89">
        <v>0</v>
      </c>
      <c r="E12" s="89">
        <v>51</v>
      </c>
      <c r="F12" s="89">
        <v>51</v>
      </c>
      <c r="G12" s="92">
        <v>0</v>
      </c>
      <c r="H12" s="90">
        <f t="shared" si="0"/>
        <v>1</v>
      </c>
      <c r="I12" s="92">
        <v>0</v>
      </c>
      <c r="J12" s="91">
        <f t="shared" si="1"/>
        <v>0.07348703170028818</v>
      </c>
      <c r="K12" s="89">
        <v>13.76</v>
      </c>
      <c r="L12" s="89">
        <v>13.76</v>
      </c>
      <c r="M12" s="92">
        <v>0</v>
      </c>
      <c r="N12" s="90">
        <f t="shared" si="2"/>
        <v>1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4">
        <v>0</v>
      </c>
    </row>
    <row r="13" spans="1:24" ht="27" customHeight="1">
      <c r="A13" s="95" t="s">
        <v>37</v>
      </c>
      <c r="B13" s="89">
        <v>34</v>
      </c>
      <c r="C13" s="89">
        <v>254</v>
      </c>
      <c r="D13" s="89">
        <v>0</v>
      </c>
      <c r="E13" s="89">
        <v>10</v>
      </c>
      <c r="F13" s="89">
        <v>10</v>
      </c>
      <c r="G13" s="92">
        <v>0</v>
      </c>
      <c r="H13" s="90">
        <f t="shared" si="0"/>
        <v>1</v>
      </c>
      <c r="I13" s="92">
        <v>0</v>
      </c>
      <c r="J13" s="91">
        <f t="shared" si="1"/>
        <v>0.034722222222222224</v>
      </c>
      <c r="K13" s="89">
        <v>9.65</v>
      </c>
      <c r="L13" s="89">
        <v>9.65</v>
      </c>
      <c r="M13" s="92">
        <v>0</v>
      </c>
      <c r="N13" s="90">
        <f t="shared" si="2"/>
        <v>1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4">
        <v>0</v>
      </c>
    </row>
    <row r="14" spans="1:24" ht="27" customHeight="1">
      <c r="A14" s="95" t="s">
        <v>38</v>
      </c>
      <c r="B14" s="139">
        <f>B5+B6+B7+B8+B9+B10+B11+B12+B13+C5+C6+C7+C8+C9+C10+C11+C12+C13+D5+D6+D7+D8+D9+D10+D11+D12+D13</f>
        <v>12351</v>
      </c>
      <c r="C14" s="139"/>
      <c r="D14" s="139"/>
      <c r="E14" s="89">
        <f>SUM(E5:E13)</f>
        <v>1112</v>
      </c>
      <c r="F14" s="89">
        <f>SUM(F5:F13)</f>
        <v>1112</v>
      </c>
      <c r="G14" s="92">
        <v>0</v>
      </c>
      <c r="H14" s="90">
        <f t="shared" si="0"/>
        <v>1</v>
      </c>
      <c r="I14" s="92">
        <v>0</v>
      </c>
      <c r="J14" s="91">
        <f t="shared" si="1"/>
        <v>0.09003319569265647</v>
      </c>
      <c r="K14" s="89">
        <f>SUM(K5:K13)</f>
        <v>285.70399999999995</v>
      </c>
      <c r="L14" s="89">
        <f>SUM(L5:L13)</f>
        <v>285.70399999999995</v>
      </c>
      <c r="M14" s="92">
        <v>0</v>
      </c>
      <c r="N14" s="90">
        <f t="shared" si="2"/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4">
        <v>0</v>
      </c>
    </row>
    <row r="15" spans="1:24" ht="27" customHeight="1" thickBot="1">
      <c r="A15" s="96" t="s">
        <v>58</v>
      </c>
      <c r="B15" s="137">
        <v>68614</v>
      </c>
      <c r="C15" s="137"/>
      <c r="D15" s="137"/>
      <c r="E15" s="97">
        <v>9280</v>
      </c>
      <c r="F15" s="97">
        <v>9280</v>
      </c>
      <c r="G15" s="97">
        <v>0</v>
      </c>
      <c r="H15" s="98">
        <f t="shared" si="0"/>
        <v>1</v>
      </c>
      <c r="I15" s="97">
        <v>0</v>
      </c>
      <c r="J15" s="99">
        <f t="shared" si="1"/>
        <v>0.1352493660185968</v>
      </c>
      <c r="K15" s="97">
        <v>2413.8386</v>
      </c>
      <c r="L15" s="97">
        <v>2413.8386</v>
      </c>
      <c r="M15" s="97">
        <v>0</v>
      </c>
      <c r="N15" s="98">
        <f t="shared" si="2"/>
        <v>1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100">
        <v>0</v>
      </c>
    </row>
    <row r="16" spans="1:24" ht="15" thickTop="1">
      <c r="A16" s="85"/>
      <c r="B16" s="85"/>
      <c r="C16" s="85"/>
      <c r="D16" s="85"/>
      <c r="E16" s="85"/>
      <c r="F16" s="85"/>
      <c r="G16" s="85"/>
      <c r="H16" s="86"/>
      <c r="I16" s="85"/>
      <c r="J16" s="87"/>
      <c r="K16" s="85"/>
      <c r="L16" s="85"/>
      <c r="M16" s="85"/>
      <c r="N16" s="86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14.25">
      <c r="A17" s="85"/>
      <c r="B17" s="85"/>
      <c r="C17" s="85"/>
      <c r="D17" s="85"/>
      <c r="E17" s="85"/>
      <c r="F17" s="85"/>
      <c r="G17" s="85"/>
      <c r="H17" s="86"/>
      <c r="I17" s="85"/>
      <c r="J17" s="87"/>
      <c r="K17" s="85"/>
      <c r="L17" s="85"/>
      <c r="M17" s="85"/>
      <c r="N17" s="86"/>
      <c r="O17" s="85"/>
      <c r="P17" s="85"/>
      <c r="Q17" s="85"/>
      <c r="R17" s="85"/>
      <c r="S17" s="85"/>
      <c r="T17" s="85"/>
      <c r="U17" s="85"/>
      <c r="V17" s="85"/>
      <c r="W17" s="85"/>
      <c r="X17" s="85"/>
    </row>
  </sheetData>
  <sheetProtection/>
  <mergeCells count="28">
    <mergeCell ref="B15:D15"/>
    <mergeCell ref="R3:R4"/>
    <mergeCell ref="S3:T3"/>
    <mergeCell ref="U3:V3"/>
    <mergeCell ref="W3:W4"/>
    <mergeCell ref="X3:X4"/>
    <mergeCell ref="B14:D14"/>
    <mergeCell ref="L3:L4"/>
    <mergeCell ref="M3:M4"/>
    <mergeCell ref="N3:N4"/>
    <mergeCell ref="P3:P4"/>
    <mergeCell ref="Q3:Q4"/>
    <mergeCell ref="F3:F4"/>
    <mergeCell ref="G3:G4"/>
    <mergeCell ref="H3:H4"/>
    <mergeCell ref="I3:I4"/>
    <mergeCell ref="J3:J4"/>
    <mergeCell ref="K3:K4"/>
    <mergeCell ref="A1:X1"/>
    <mergeCell ref="A2:A4"/>
    <mergeCell ref="B2:J2"/>
    <mergeCell ref="K2:O2"/>
    <mergeCell ref="P2:R2"/>
    <mergeCell ref="S2:V2"/>
    <mergeCell ref="W2:X2"/>
    <mergeCell ref="B3:D3"/>
    <mergeCell ref="E3:E4"/>
    <mergeCell ref="O3:O4"/>
  </mergeCells>
  <printOptions horizontalCentered="1"/>
  <pageMargins left="0.11811023622047245" right="0.11811023622047245" top="0.7480314960629921" bottom="0.7480314960629921" header="0.11811023622047245" footer="0.32677165354330706"/>
  <pageSetup horizontalDpi="600" verticalDpi="600" orientation="landscape" paperSize="9" r:id="rId1"/>
  <rowBreaks count="1" manualBreakCount="1">
    <brk id="1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2019-09-23T04:10:14Z</cp:lastPrinted>
  <dcterms:created xsi:type="dcterms:W3CDTF">1996-12-17T01:32:42Z</dcterms:created>
  <dcterms:modified xsi:type="dcterms:W3CDTF">2019-09-23T04:10:17Z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